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9EF9EFF6-D4E0-47F0-B56E-40F348BED0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請求書提出用" sheetId="4" r:id="rId1"/>
    <sheet name="入力用" sheetId="5" r:id="rId2"/>
    <sheet name="Sheet2" sheetId="2" r:id="rId3"/>
    <sheet name="Sheet3" sheetId="3" r:id="rId4"/>
  </sheets>
  <definedNames>
    <definedName name="_xlnm.Print_Area" localSheetId="0">請求書提出用!$A$1:$X$27</definedName>
    <definedName name="_xlnm.Print_Area" localSheetId="1">入力用!$A$2:$X$28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5" l="1"/>
  <c r="N18" i="4" s="1"/>
  <c r="N20" i="5"/>
  <c r="N19" i="4" s="1"/>
  <c r="N12" i="5"/>
  <c r="N11" i="4" s="1"/>
  <c r="A5" i="4"/>
  <c r="J23" i="5"/>
  <c r="U11" i="5" s="1"/>
  <c r="U10" i="4" s="1"/>
  <c r="B25" i="5"/>
  <c r="B24" i="4" s="1"/>
  <c r="Q4" i="4"/>
  <c r="B14" i="4"/>
  <c r="A16" i="4"/>
  <c r="A14" i="4"/>
  <c r="A13" i="4"/>
  <c r="G7" i="4"/>
  <c r="M14" i="4"/>
  <c r="I14" i="4"/>
  <c r="G14" i="4"/>
  <c r="F14" i="4"/>
  <c r="D14" i="4"/>
  <c r="N15" i="5"/>
  <c r="N14" i="4" s="1"/>
  <c r="A6" i="4"/>
  <c r="Q7" i="4"/>
  <c r="Q6" i="4"/>
  <c r="Q5" i="4"/>
  <c r="U11" i="4"/>
  <c r="U9" i="4"/>
  <c r="M11" i="4"/>
  <c r="I21" i="4"/>
  <c r="I20" i="4"/>
  <c r="I19" i="4"/>
  <c r="I18" i="4"/>
  <c r="I17" i="4"/>
  <c r="I16" i="4"/>
  <c r="I13" i="4"/>
  <c r="I12" i="4"/>
  <c r="I11" i="4"/>
  <c r="G21" i="4"/>
  <c r="G20" i="4"/>
  <c r="G19" i="4"/>
  <c r="G18" i="4"/>
  <c r="G17" i="4"/>
  <c r="G16" i="4"/>
  <c r="G13" i="4"/>
  <c r="G12" i="4"/>
  <c r="G11" i="4"/>
  <c r="F21" i="4"/>
  <c r="F20" i="4"/>
  <c r="F19" i="4"/>
  <c r="F18" i="4"/>
  <c r="F17" i="4"/>
  <c r="F16" i="4"/>
  <c r="F13" i="4"/>
  <c r="F12" i="4"/>
  <c r="F11" i="4"/>
  <c r="D21" i="4"/>
  <c r="D20" i="4"/>
  <c r="D19" i="4"/>
  <c r="D18" i="4"/>
  <c r="D17" i="4"/>
  <c r="D16" i="4"/>
  <c r="D13" i="4"/>
  <c r="D12" i="4"/>
  <c r="D11" i="4"/>
  <c r="A21" i="4"/>
  <c r="A20" i="4"/>
  <c r="A19" i="4"/>
  <c r="A18" i="4"/>
  <c r="A17" i="4"/>
  <c r="A12" i="4"/>
  <c r="A11" i="4"/>
  <c r="B21" i="4"/>
  <c r="B20" i="4"/>
  <c r="B19" i="4"/>
  <c r="B18" i="4"/>
  <c r="B17" i="4"/>
  <c r="B16" i="4"/>
  <c r="B13" i="4"/>
  <c r="B12" i="4"/>
  <c r="B11" i="4"/>
  <c r="L3" i="4"/>
  <c r="J3" i="4"/>
  <c r="H3" i="4"/>
  <c r="M21" i="4"/>
  <c r="M20" i="4"/>
  <c r="M19" i="4"/>
  <c r="M18" i="4"/>
  <c r="M17" i="4"/>
  <c r="M16" i="4"/>
  <c r="M13" i="4"/>
  <c r="M12" i="4"/>
  <c r="T1" i="4"/>
  <c r="K26" i="5"/>
  <c r="K25" i="4" s="1"/>
  <c r="N13" i="5"/>
  <c r="N12" i="4" s="1"/>
  <c r="N14" i="5"/>
  <c r="N13" i="4" s="1"/>
  <c r="N21" i="5"/>
  <c r="L31" i="5"/>
  <c r="N22" i="5"/>
  <c r="N18" i="5"/>
  <c r="N17" i="5"/>
  <c r="T16" i="5" l="1"/>
  <c r="T15" i="4" s="1"/>
  <c r="J22" i="4"/>
  <c r="N20" i="4"/>
  <c r="N21" i="4"/>
  <c r="N17" i="4"/>
  <c r="N16" i="4"/>
  <c r="O23" i="5"/>
  <c r="O22" i="4" s="1"/>
  <c r="P25" i="5" l="1"/>
  <c r="P24" i="4" l="1"/>
  <c r="U13" i="5"/>
  <c r="U12" i="4" s="1"/>
  <c r="U14" i="5" l="1"/>
  <c r="U15" i="5" s="1"/>
  <c r="U17" i="5" s="1"/>
  <c r="U13" i="4" l="1"/>
  <c r="U18" i="5"/>
  <c r="U14" i="4" l="1"/>
  <c r="U17" i="4"/>
  <c r="U16" i="4" l="1"/>
</calcChain>
</file>

<file path=xl/sharedStrings.xml><?xml version="1.0" encoding="utf-8"?>
<sst xmlns="http://schemas.openxmlformats.org/spreadsheetml/2006/main" count="134" uniqueCount="96">
  <si>
    <t>No</t>
    <phoneticPr fontId="1"/>
  </si>
  <si>
    <t>工事名（品名）</t>
    <rPh sb="0" eb="2">
      <t>コウジ</t>
    </rPh>
    <rPh sb="2" eb="3">
      <t>メイ</t>
    </rPh>
    <rPh sb="4" eb="6">
      <t>ヒンメイ</t>
    </rPh>
    <phoneticPr fontId="1"/>
  </si>
  <si>
    <t>出来高(消費税を除く)</t>
    <rPh sb="0" eb="3">
      <t>デキダカ</t>
    </rPh>
    <rPh sb="4" eb="7">
      <t>ショウヒゼイ</t>
    </rPh>
    <rPh sb="8" eb="9">
      <t>ノゾ</t>
    </rPh>
    <phoneticPr fontId="1"/>
  </si>
  <si>
    <t>請求回数</t>
    <rPh sb="0" eb="2">
      <t>セイキュウ</t>
    </rPh>
    <rPh sb="2" eb="4">
      <t>カイスウ</t>
    </rPh>
    <phoneticPr fontId="1"/>
  </si>
  <si>
    <t>　回</t>
    <rPh sb="1" eb="2">
      <t>カイ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</si>
  <si>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</si>
  <si>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</si>
  <si>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</si>
  <si>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</si>
  <si>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　工事金額の内訳(消費税を除く)　</t>
    <rPh sb="1" eb="3">
      <t>コウジ</t>
    </rPh>
    <rPh sb="3" eb="5">
      <t>キンガク</t>
    </rPh>
    <rPh sb="6" eb="8">
      <t>ウチワケ</t>
    </rPh>
    <rPh sb="9" eb="12">
      <t>ショウヒゼイ</t>
    </rPh>
    <rPh sb="13" eb="14">
      <t>ノゾ</t>
    </rPh>
    <phoneticPr fontId="1"/>
  </si>
  <si>
    <t>同上消費税</t>
    <rPh sb="0" eb="2">
      <t>ドウジョウ</t>
    </rPh>
    <rPh sb="2" eb="5">
      <t>ショウヒゼイ</t>
    </rPh>
    <phoneticPr fontId="1"/>
  </si>
  <si>
    <t>支払合計額</t>
    <rPh sb="0" eb="2">
      <t>シハラ</t>
    </rPh>
    <rPh sb="2" eb="4">
      <t>ゴウケイ</t>
    </rPh>
    <rPh sb="4" eb="5">
      <t>ガク</t>
    </rPh>
    <phoneticPr fontId="1"/>
  </si>
  <si>
    <t>部長</t>
    <rPh sb="0" eb="2">
      <t>ブチョウ</t>
    </rPh>
    <phoneticPr fontId="1"/>
  </si>
  <si>
    <t>主任</t>
    <rPh sb="0" eb="2">
      <t>シュニン</t>
    </rPh>
    <phoneticPr fontId="1"/>
  </si>
  <si>
    <t>受付</t>
    <rPh sb="0" eb="2">
      <t>ウケツケ</t>
    </rPh>
    <phoneticPr fontId="1"/>
  </si>
  <si>
    <t>合計</t>
    <rPh sb="0" eb="2">
      <t>ゴウケイ</t>
    </rPh>
    <phoneticPr fontId="1"/>
  </si>
  <si>
    <t>No.</t>
    <phoneticPr fontId="1"/>
  </si>
  <si>
    <t xml:space="preserve"> 　請　　求　　書　</t>
    <rPh sb="2" eb="3">
      <t>ショウ</t>
    </rPh>
    <rPh sb="5" eb="6">
      <t>モトム</t>
    </rPh>
    <rPh sb="8" eb="9">
      <t>ショ</t>
    </rPh>
    <phoneticPr fontId="1"/>
  </si>
  <si>
    <t>部長出来高査定％</t>
    <rPh sb="0" eb="2">
      <t>ブチョウ</t>
    </rPh>
    <rPh sb="2" eb="5">
      <t>デキダカ</t>
    </rPh>
    <rPh sb="5" eb="7">
      <t>サテイ</t>
    </rPh>
    <phoneticPr fontId="1"/>
  </si>
  <si>
    <t>％</t>
    <phoneticPr fontId="1"/>
  </si>
  <si>
    <t>今回支払額</t>
    <rPh sb="0" eb="2">
      <t>コンカイ</t>
    </rPh>
    <rPh sb="2" eb="4">
      <t>シハライ</t>
    </rPh>
    <rPh sb="4" eb="5">
      <t>ガク</t>
    </rPh>
    <phoneticPr fontId="1"/>
  </si>
  <si>
    <t>役員</t>
    <rPh sb="0" eb="2">
      <t>ヤクイン</t>
    </rPh>
    <phoneticPr fontId="1"/>
  </si>
  <si>
    <t>／</t>
    <phoneticPr fontId="1"/>
  </si>
  <si>
    <t>(H)</t>
    <phoneticPr fontId="1"/>
  </si>
  <si>
    <t>(A)</t>
    <phoneticPr fontId="1"/>
  </si>
  <si>
    <t>(担当部長</t>
    <phoneticPr fontId="1"/>
  </si>
  <si>
    <t>）</t>
    <phoneticPr fontId="1"/>
  </si>
  <si>
    <t xml:space="preserve"> 消費税欄以外は税額を除いた金額で記入して下さい</t>
    <rPh sb="1" eb="4">
      <t>ショウヒゼイ</t>
    </rPh>
    <rPh sb="4" eb="5">
      <t>ラン</t>
    </rPh>
    <rPh sb="5" eb="7">
      <t>イガイ</t>
    </rPh>
    <rPh sb="8" eb="10">
      <t>ゼイガク</t>
    </rPh>
    <rPh sb="11" eb="12">
      <t>ノゾ</t>
    </rPh>
    <rPh sb="14" eb="16">
      <t>キンガク</t>
    </rPh>
    <rPh sb="17" eb="19">
      <t>キニュウ</t>
    </rPh>
    <rPh sb="21" eb="22">
      <t>クダ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</si>
  <si>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</si>
  <si>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</si>
  <si>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</si>
  <si>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：この部分を入力してください。　</t>
    <phoneticPr fontId="1"/>
  </si>
  <si>
    <t>【入力用シート】　　</t>
    <rPh sb="1" eb="4">
      <t>ニュウリョクヨウ</t>
    </rPh>
    <phoneticPr fontId="1"/>
  </si>
  <si>
    <t>入力が完了したらば、”請求書提出用”シートを選択して、内容を確認してください。</t>
    <rPh sb="0" eb="2">
      <t>ニュウリョク</t>
    </rPh>
    <rPh sb="3" eb="5">
      <t>カンリョウ</t>
    </rPh>
    <rPh sb="11" eb="14">
      <t>セイキュウショ</t>
    </rPh>
    <rPh sb="14" eb="17">
      <t>テイシュツヨウ</t>
    </rPh>
    <rPh sb="22" eb="24">
      <t>センタク</t>
    </rPh>
    <rPh sb="27" eb="29">
      <t>ナイヨウ</t>
    </rPh>
    <rPh sb="30" eb="32">
      <t>カクニン</t>
    </rPh>
    <phoneticPr fontId="1"/>
  </si>
  <si>
    <t>手順１</t>
    <rPh sb="0" eb="2">
      <t>テジュン</t>
    </rPh>
    <phoneticPr fontId="1"/>
  </si>
  <si>
    <t>手順２．</t>
    <rPh sb="0" eb="2">
      <t>テジュン</t>
    </rPh>
    <phoneticPr fontId="1"/>
  </si>
  <si>
    <t>手順３</t>
    <rPh sb="0" eb="2">
      <t>テジュン</t>
    </rPh>
    <phoneticPr fontId="1"/>
  </si>
  <si>
    <t>内容がＯＫの場合は”請求書提出用”シートを印刷して、提出ください。　以上で完了です。</t>
    <rPh sb="0" eb="2">
      <t>ナイヨウ</t>
    </rPh>
    <rPh sb="6" eb="8">
      <t>バアイ</t>
    </rPh>
    <rPh sb="21" eb="23">
      <t>インサツ</t>
    </rPh>
    <rPh sb="26" eb="28">
      <t>テイシュツ</t>
    </rPh>
    <rPh sb="34" eb="36">
      <t>イジョウ</t>
    </rPh>
    <rPh sb="37" eb="39">
      <t>カンリョウ</t>
    </rPh>
    <phoneticPr fontId="1"/>
  </si>
  <si>
    <t>問い合わせ等ありましたらば、ご遠慮なく、渡辺富工務店まで連絡ください。</t>
    <rPh sb="0" eb="1">
      <t>ト</t>
    </rPh>
    <rPh sb="2" eb="3">
      <t>ア</t>
    </rPh>
    <rPh sb="5" eb="6">
      <t>トウ</t>
    </rPh>
    <rPh sb="15" eb="17">
      <t>エンリョ</t>
    </rPh>
    <rPh sb="20" eb="22">
      <t>ワタナベ</t>
    </rPh>
    <rPh sb="22" eb="23">
      <t>トミ</t>
    </rPh>
    <rPh sb="23" eb="26">
      <t>コウムテン</t>
    </rPh>
    <rPh sb="28" eb="30">
      <t>レンラク</t>
    </rPh>
    <phoneticPr fontId="1"/>
  </si>
  <si>
    <t>(J)</t>
    <phoneticPr fontId="1"/>
  </si>
  <si>
    <t>住所</t>
  </si>
  <si>
    <t>商号(氏名)</t>
  </si>
  <si>
    <t>80%</t>
    <phoneticPr fontId="1"/>
  </si>
  <si>
    <t>100%</t>
    <phoneticPr fontId="1"/>
  </si>
  <si>
    <t>注意：数量と単価を入れて下さい。</t>
    <rPh sb="0" eb="2">
      <t>チュウイ</t>
    </rPh>
    <rPh sb="3" eb="5">
      <t>スウリョウ</t>
    </rPh>
    <rPh sb="6" eb="8">
      <t>タンカ</t>
    </rPh>
    <rPh sb="9" eb="10">
      <t>イ</t>
    </rPh>
    <rPh sb="12" eb="13">
      <t>クダ</t>
    </rPh>
    <phoneticPr fontId="1"/>
  </si>
  <si>
    <t>（ホ）出来高100％時の支払い残は翌月請求で全額支払い。　　 100％</t>
    <rPh sb="3" eb="6">
      <t>デキダカ</t>
    </rPh>
    <rPh sb="10" eb="11">
      <t>ジ</t>
    </rPh>
    <rPh sb="12" eb="14">
      <t>シハラ</t>
    </rPh>
    <rPh sb="15" eb="16">
      <t>ザン</t>
    </rPh>
    <rPh sb="17" eb="18">
      <t>ヨク</t>
    </rPh>
    <rPh sb="18" eb="19">
      <t>ヅキ</t>
    </rPh>
    <rPh sb="19" eb="21">
      <t>セイキュウ</t>
    </rPh>
    <rPh sb="22" eb="24">
      <t>ゼンガク</t>
    </rPh>
    <rPh sb="24" eb="26">
      <t>シハラ</t>
    </rPh>
    <phoneticPr fontId="1"/>
  </si>
  <si>
    <t>（ニ）労務費　　　                                        100％</t>
    <rPh sb="3" eb="6">
      <t>ロウムヒ</t>
    </rPh>
    <phoneticPr fontId="1"/>
  </si>
  <si>
    <t>（ハ）３０万以下　                                        100％</t>
    <rPh sb="5" eb="6">
      <t>マン</t>
    </rPh>
    <rPh sb="6" eb="8">
      <t>イカ</t>
    </rPh>
    <phoneticPr fontId="1"/>
  </si>
  <si>
    <t>　　　条件 　　　　　　　　　　　　　　　　　　　　　　請求可能率</t>
    <rPh sb="3" eb="5">
      <t>ジョウケン</t>
    </rPh>
    <phoneticPr fontId="1"/>
  </si>
  <si>
    <t>80%</t>
    <phoneticPr fontId="1"/>
  </si>
  <si>
    <t>（イ）材工１式　  　　　　　 　　　　　　　　　　   　　   80％</t>
    <rPh sb="3" eb="4">
      <t>ザイ</t>
    </rPh>
    <rPh sb="4" eb="5">
      <t>コウ</t>
    </rPh>
    <rPh sb="6" eb="7">
      <t>シキ</t>
    </rPh>
    <phoneticPr fontId="1"/>
  </si>
  <si>
    <t>（ロ）材のみ　    　　　　　  　　　　　　　　   　  　　  80％</t>
    <rPh sb="3" eb="4">
      <t>ザイ</t>
    </rPh>
    <phoneticPr fontId="1"/>
  </si>
  <si>
    <t>消費税率</t>
    <rPh sb="0" eb="3">
      <t>ショウヒゼイ</t>
    </rPh>
    <rPh sb="3" eb="4">
      <t>リツ</t>
    </rPh>
    <phoneticPr fontId="1"/>
  </si>
  <si>
    <t>消費税の税率を右のリストで選択して下さい。</t>
    <rPh sb="0" eb="3">
      <t>ショウヒゼイ</t>
    </rPh>
    <rPh sb="4" eb="6">
      <t>ゼイリツ</t>
    </rPh>
    <rPh sb="7" eb="8">
      <t>ミギ</t>
    </rPh>
    <rPh sb="13" eb="15">
      <t>センタク</t>
    </rPh>
    <rPh sb="17" eb="18">
      <t>クダ</t>
    </rPh>
    <phoneticPr fontId="1"/>
  </si>
  <si>
    <t>手順４</t>
    <rPh sb="0" eb="2">
      <t>テジュン</t>
    </rPh>
    <phoneticPr fontId="1"/>
  </si>
  <si>
    <t xml:space="preserve">手順１（Ｊ）の”請求可能率”は下記の条件から選択して下さい
</t>
    <rPh sb="0" eb="2">
      <t>テジュン</t>
    </rPh>
    <rPh sb="8" eb="10">
      <t>セイキュウ</t>
    </rPh>
    <rPh sb="10" eb="12">
      <t>カノウ</t>
    </rPh>
    <rPh sb="12" eb="13">
      <t>リツ</t>
    </rPh>
    <rPh sb="15" eb="17">
      <t>カキ</t>
    </rPh>
    <rPh sb="18" eb="20">
      <t>ジョウケン</t>
    </rPh>
    <rPh sb="22" eb="24">
      <t>センタク</t>
    </rPh>
    <rPh sb="26" eb="27">
      <t>クダ</t>
    </rPh>
    <phoneticPr fontId="1"/>
  </si>
  <si>
    <t>令和</t>
    <rPh sb="0" eb="2">
      <t>レイワ</t>
    </rPh>
    <phoneticPr fontId="1"/>
  </si>
  <si>
    <t>電話番号/FAX</t>
    <phoneticPr fontId="1"/>
  </si>
  <si>
    <t>工事件名：</t>
    <phoneticPr fontId="1"/>
  </si>
  <si>
    <t>工事番号：</t>
    <phoneticPr fontId="1"/>
  </si>
  <si>
    <t>適用税率</t>
    <rPh sb="0" eb="2">
      <t>テキヨウ</t>
    </rPh>
    <rPh sb="2" eb="4">
      <t>ゼイリツ</t>
    </rPh>
    <phoneticPr fontId="1"/>
  </si>
  <si>
    <t>注）太線枠内は記入しないで下さい。</t>
    <rPh sb="0" eb="1">
      <t>チュウ</t>
    </rPh>
    <rPh sb="2" eb="4">
      <t>フトセン</t>
    </rPh>
    <rPh sb="4" eb="5">
      <t>ワク</t>
    </rPh>
    <rPh sb="5" eb="6">
      <t>ナイ</t>
    </rPh>
    <rPh sb="7" eb="9">
      <t>キニュウ</t>
    </rPh>
    <rPh sb="13" eb="14">
      <t>クダ</t>
    </rPh>
    <phoneticPr fontId="1"/>
  </si>
  <si>
    <t>上記太線以外はすべて落ちなく記入下さい。</t>
    <phoneticPr fontId="1"/>
  </si>
  <si>
    <t>※ご新規でお取引または振込先の変更等ございましたら、必ず振込先を欄外にご記入いただくか、</t>
    <phoneticPr fontId="1"/>
  </si>
  <si>
    <t>　別紙振込先をご用意頂きご提出お願い致します。</t>
    <phoneticPr fontId="1"/>
  </si>
  <si>
    <t>㈱渡辺富工務店御中</t>
    <rPh sb="1" eb="7">
      <t>ワタナベトミコウムテン</t>
    </rPh>
    <rPh sb="7" eb="9">
      <t>オンチュウ</t>
    </rPh>
    <phoneticPr fontId="1"/>
  </si>
  <si>
    <t>　</t>
    <phoneticPr fontId="1"/>
  </si>
  <si>
    <t>【提出用】</t>
    <rPh sb="1" eb="4">
      <t>テイシュツヨウ</t>
    </rPh>
    <phoneticPr fontId="1"/>
  </si>
  <si>
    <t>請　　求　　書</t>
    <phoneticPr fontId="1"/>
  </si>
  <si>
    <t>住所</t>
    <phoneticPr fontId="1"/>
  </si>
  <si>
    <t>商号(氏名)</t>
    <phoneticPr fontId="1"/>
  </si>
  <si>
    <t>数量</t>
    <phoneticPr fontId="1"/>
  </si>
  <si>
    <t>合計</t>
    <phoneticPr fontId="1"/>
  </si>
  <si>
    <t xml:space="preserve">  適用税率</t>
    <rPh sb="2" eb="4">
      <t>テキヨウ</t>
    </rPh>
    <rPh sb="4" eb="6">
      <t>ゼイリツ</t>
    </rPh>
    <phoneticPr fontId="1"/>
  </si>
  <si>
    <t xml:space="preserve">    適用税率</t>
    <rPh sb="4" eb="6">
      <t>テキヨウ</t>
    </rPh>
    <rPh sb="6" eb="8">
      <t>ゼイリツ</t>
    </rPh>
    <phoneticPr fontId="1"/>
  </si>
  <si>
    <t>年</t>
    <phoneticPr fontId="1"/>
  </si>
  <si>
    <t>非課税</t>
    <rPh sb="0" eb="3">
      <t>ヒカゼイ</t>
    </rPh>
    <phoneticPr fontId="1"/>
  </si>
  <si>
    <t>電話番号
FAX番号</t>
    <phoneticPr fontId="1"/>
  </si>
  <si>
    <r>
      <rPr>
        <b/>
        <sz val="12.5"/>
        <rFont val="ＭＳ Ｐゴシック"/>
        <family val="3"/>
        <charset val="128"/>
        <scheme val="major"/>
      </rPr>
      <t>(A)</t>
    </r>
    <r>
      <rPr>
        <sz val="12.5"/>
        <rFont val="ＭＳ Ｐゴシック"/>
        <family val="3"/>
        <charset val="128"/>
        <scheme val="major"/>
      </rPr>
      <t>契約金額 　</t>
    </r>
    <rPh sb="3" eb="5">
      <t>ケイヤク</t>
    </rPh>
    <rPh sb="5" eb="7">
      <t>キンガク</t>
    </rPh>
    <phoneticPr fontId="1"/>
  </si>
  <si>
    <r>
      <rPr>
        <b/>
        <sz val="12.5"/>
        <rFont val="ＭＳ Ｐゴシック"/>
        <family val="3"/>
        <charset val="128"/>
        <scheme val="major"/>
      </rPr>
      <t>(B)</t>
    </r>
    <r>
      <rPr>
        <sz val="12.5"/>
        <rFont val="ＭＳ Ｐゴシック"/>
        <family val="3"/>
        <charset val="128"/>
        <scheme val="major"/>
      </rPr>
      <t>既領収金額</t>
    </r>
    <phoneticPr fontId="1"/>
  </si>
  <si>
    <r>
      <rPr>
        <b/>
        <sz val="12.5"/>
        <rFont val="ＭＳ Ｐゴシック"/>
        <family val="3"/>
        <charset val="128"/>
        <scheme val="major"/>
      </rPr>
      <t>(C)</t>
    </r>
    <r>
      <rPr>
        <sz val="12.5"/>
        <rFont val="ＭＳ Ｐゴシック"/>
        <family val="3"/>
        <charset val="128"/>
        <scheme val="major"/>
      </rPr>
      <t>請求可能額　　　  
   A×</t>
    </r>
    <r>
      <rPr>
        <b/>
        <sz val="12.5"/>
        <rFont val="ＭＳ Ｐゴシック"/>
        <family val="3"/>
        <charset val="128"/>
        <scheme val="major"/>
      </rPr>
      <t>I</t>
    </r>
    <r>
      <rPr>
        <sz val="12.5"/>
        <rFont val="ＭＳ Ｐゴシック"/>
        <family val="3"/>
        <charset val="128"/>
        <scheme val="major"/>
      </rPr>
      <t>×J</t>
    </r>
    <phoneticPr fontId="1"/>
  </si>
  <si>
    <r>
      <rPr>
        <b/>
        <sz val="12.5"/>
        <rFont val="ＭＳ Ｐゴシック"/>
        <family val="3"/>
        <charset val="128"/>
        <scheme val="major"/>
      </rPr>
      <t>(D)</t>
    </r>
    <r>
      <rPr>
        <sz val="12.5"/>
        <rFont val="ＭＳ Ｐゴシック"/>
        <family val="3"/>
        <charset val="128"/>
        <scheme val="major"/>
      </rPr>
      <t>今回請求金額　　
   C－B</t>
    </r>
    <rPh sb="3" eb="4">
      <t>イマ</t>
    </rPh>
    <rPh sb="4" eb="5">
      <t>カイ</t>
    </rPh>
    <rPh sb="5" eb="6">
      <t>ショウ</t>
    </rPh>
    <rPh sb="6" eb="7">
      <t>モトム</t>
    </rPh>
    <rPh sb="7" eb="8">
      <t>カネ</t>
    </rPh>
    <rPh sb="8" eb="9">
      <t>ガク</t>
    </rPh>
    <phoneticPr fontId="1"/>
  </si>
  <si>
    <r>
      <rPr>
        <b/>
        <sz val="12.5"/>
        <rFont val="ＭＳ Ｐゴシック"/>
        <family val="3"/>
        <charset val="128"/>
        <scheme val="major"/>
      </rPr>
      <t>(E)</t>
    </r>
    <r>
      <rPr>
        <sz val="12.5"/>
        <rFont val="ＭＳ Ｐゴシック"/>
        <family val="3"/>
        <charset val="128"/>
        <scheme val="major"/>
      </rPr>
      <t xml:space="preserve">同上消費税 </t>
    </r>
    <rPh sb="3" eb="5">
      <t>ドウジョウ</t>
    </rPh>
    <rPh sb="5" eb="8">
      <t>ショウヒゼイ</t>
    </rPh>
    <phoneticPr fontId="1"/>
  </si>
  <si>
    <r>
      <rPr>
        <b/>
        <sz val="12.5"/>
        <rFont val="ＭＳ Ｐゴシック"/>
        <family val="3"/>
        <charset val="128"/>
        <scheme val="major"/>
      </rPr>
      <t>(F)</t>
    </r>
    <r>
      <rPr>
        <sz val="12.5"/>
        <rFont val="ＭＳ Ｐゴシック"/>
        <family val="3"/>
        <charset val="128"/>
        <scheme val="major"/>
      </rPr>
      <t>請求金額合計  
   D＋E</t>
    </r>
    <rPh sb="3" eb="5">
      <t>セイキュウ</t>
    </rPh>
    <rPh sb="5" eb="7">
      <t>キンガク</t>
    </rPh>
    <rPh sb="7" eb="9">
      <t>ゴウケイ</t>
    </rPh>
    <phoneticPr fontId="1"/>
  </si>
  <si>
    <r>
      <rPr>
        <b/>
        <sz val="12.5"/>
        <rFont val="ＭＳ Ｐゴシック"/>
        <family val="3"/>
        <charset val="128"/>
        <scheme val="major"/>
      </rPr>
      <t>(G</t>
    </r>
    <r>
      <rPr>
        <sz val="12.5"/>
        <rFont val="ＭＳ Ｐゴシック"/>
        <family val="3"/>
        <charset val="128"/>
        <scheme val="major"/>
      </rPr>
      <t>)請求可能残額  
   A－(B＋D)</t>
    </r>
    <rPh sb="3" eb="5">
      <t>セイキュウ</t>
    </rPh>
    <rPh sb="5" eb="7">
      <t>カノウ</t>
    </rPh>
    <rPh sb="7" eb="9">
      <t>ザンガク</t>
    </rPh>
    <phoneticPr fontId="1"/>
  </si>
  <si>
    <r>
      <rPr>
        <b/>
        <sz val="12.5"/>
        <rFont val="ＭＳ Ｐゴシック"/>
        <family val="3"/>
        <charset val="128"/>
        <scheme val="major"/>
      </rPr>
      <t>(I)</t>
    </r>
    <r>
      <rPr>
        <sz val="12.5"/>
        <rFont val="ＭＳ Ｐゴシック"/>
        <family val="3"/>
        <charset val="128"/>
        <scheme val="major"/>
      </rPr>
      <t>出来高
H÷A</t>
    </r>
    <rPh sb="3" eb="4">
      <t>デ</t>
    </rPh>
    <rPh sb="4" eb="5">
      <t>ライ</t>
    </rPh>
    <rPh sb="5" eb="6">
      <t>タカ</t>
    </rPh>
    <phoneticPr fontId="1"/>
  </si>
  <si>
    <r>
      <rPr>
        <b/>
        <sz val="12"/>
        <rFont val="ＭＳ ゴシック"/>
        <family val="3"/>
        <charset val="128"/>
      </rPr>
      <t>(A)</t>
    </r>
    <r>
      <rPr>
        <sz val="12"/>
        <rFont val="ＭＳ ゴシック"/>
        <family val="3"/>
        <charset val="128"/>
      </rPr>
      <t>契約金額 　</t>
    </r>
    <rPh sb="3" eb="5">
      <t>ケイヤク</t>
    </rPh>
    <rPh sb="5" eb="7">
      <t>キンガク</t>
    </rPh>
    <phoneticPr fontId="1"/>
  </si>
  <si>
    <r>
      <rPr>
        <b/>
        <sz val="12"/>
        <rFont val="ＭＳ ゴシック"/>
        <family val="3"/>
        <charset val="128"/>
      </rPr>
      <t>(B)</t>
    </r>
    <r>
      <rPr>
        <sz val="12"/>
        <rFont val="ＭＳ ゴシック"/>
        <family val="3"/>
        <charset val="128"/>
      </rPr>
      <t>既領収金額</t>
    </r>
    <phoneticPr fontId="1"/>
  </si>
  <si>
    <r>
      <rPr>
        <b/>
        <sz val="12"/>
        <rFont val="ＭＳ ゴシック"/>
        <family val="3"/>
        <charset val="128"/>
      </rPr>
      <t>(D)</t>
    </r>
    <r>
      <rPr>
        <sz val="12"/>
        <rFont val="ＭＳ ゴシック"/>
        <family val="3"/>
        <charset val="128"/>
      </rPr>
      <t>今回請求金額　　
   C－B</t>
    </r>
    <rPh sb="3" eb="4">
      <t>イマ</t>
    </rPh>
    <rPh sb="4" eb="5">
      <t>カイ</t>
    </rPh>
    <rPh sb="5" eb="6">
      <t>ショウ</t>
    </rPh>
    <rPh sb="6" eb="7">
      <t>モトム</t>
    </rPh>
    <rPh sb="7" eb="8">
      <t>カネ</t>
    </rPh>
    <rPh sb="8" eb="9">
      <t>ガク</t>
    </rPh>
    <phoneticPr fontId="1"/>
  </si>
  <si>
    <r>
      <rPr>
        <b/>
        <sz val="12"/>
        <rFont val="ＭＳ ゴシック"/>
        <family val="3"/>
        <charset val="128"/>
      </rPr>
      <t>(E)</t>
    </r>
    <r>
      <rPr>
        <sz val="12"/>
        <rFont val="ＭＳ ゴシック"/>
        <family val="3"/>
        <charset val="128"/>
      </rPr>
      <t xml:space="preserve">同上消費税  </t>
    </r>
    <rPh sb="3" eb="5">
      <t>ドウジョウ</t>
    </rPh>
    <rPh sb="5" eb="8">
      <t>ショウヒゼイ</t>
    </rPh>
    <phoneticPr fontId="1"/>
  </si>
  <si>
    <r>
      <rPr>
        <b/>
        <sz val="12"/>
        <rFont val="ＭＳ ゴシック"/>
        <family val="3"/>
        <charset val="128"/>
      </rPr>
      <t>(F)</t>
    </r>
    <r>
      <rPr>
        <sz val="12"/>
        <rFont val="ＭＳ ゴシック"/>
        <family val="3"/>
        <charset val="128"/>
      </rPr>
      <t>請求金額合計  
   D＋E</t>
    </r>
    <rPh sb="3" eb="5">
      <t>セイキュウ</t>
    </rPh>
    <rPh sb="5" eb="7">
      <t>キンガク</t>
    </rPh>
    <rPh sb="7" eb="9">
      <t>ゴウケイ</t>
    </rPh>
    <phoneticPr fontId="1"/>
  </si>
  <si>
    <r>
      <rPr>
        <b/>
        <sz val="12"/>
        <rFont val="ＭＳ ゴシック"/>
        <family val="3"/>
        <charset val="128"/>
      </rPr>
      <t>(G</t>
    </r>
    <r>
      <rPr>
        <sz val="12"/>
        <rFont val="ＭＳ ゴシック"/>
        <family val="3"/>
        <charset val="128"/>
      </rPr>
      <t>)請求可能残額  
   A－(B＋D)</t>
    </r>
    <rPh sb="3" eb="5">
      <t>セイキュウ</t>
    </rPh>
    <rPh sb="5" eb="7">
      <t>カノウ</t>
    </rPh>
    <rPh sb="7" eb="9">
      <t>ザンガク</t>
    </rPh>
    <phoneticPr fontId="1"/>
  </si>
  <si>
    <r>
      <rPr>
        <b/>
        <sz val="12"/>
        <rFont val="ＭＳ ゴシック"/>
        <family val="3"/>
        <charset val="128"/>
      </rPr>
      <t>(</t>
    </r>
    <r>
      <rPr>
        <b/>
        <sz val="12"/>
        <rFont val="ＭＳ 明朝"/>
        <family val="1"/>
        <charset val="128"/>
      </rPr>
      <t>I</t>
    </r>
    <r>
      <rPr>
        <b/>
        <sz val="12"/>
        <rFont val="ＭＳ ゴシック"/>
        <family val="3"/>
        <charset val="128"/>
      </rPr>
      <t>)</t>
    </r>
    <r>
      <rPr>
        <sz val="12"/>
        <rFont val="ＭＳ ゴシック"/>
        <family val="3"/>
        <charset val="128"/>
      </rPr>
      <t xml:space="preserve"> 出 来 高　　　　H÷A</t>
    </r>
    <rPh sb="4" eb="5">
      <t>デ</t>
    </rPh>
    <rPh sb="6" eb="7">
      <t>ライ</t>
    </rPh>
    <rPh sb="8" eb="9">
      <t>タカ</t>
    </rPh>
    <phoneticPr fontId="1"/>
  </si>
  <si>
    <r>
      <rPr>
        <b/>
        <sz val="12"/>
        <rFont val="ＭＳ ゴシック"/>
        <family val="3"/>
        <charset val="128"/>
      </rPr>
      <t>(C)</t>
    </r>
    <r>
      <rPr>
        <sz val="12"/>
        <rFont val="ＭＳ ゴシック"/>
        <family val="3"/>
        <charset val="128"/>
      </rPr>
      <t xml:space="preserve"> 請求可能額　　　  
   A×</t>
    </r>
    <r>
      <rPr>
        <b/>
        <sz val="12"/>
        <rFont val="ＭＳ 明朝"/>
        <family val="1"/>
        <charset val="128"/>
      </rPr>
      <t>I</t>
    </r>
    <r>
      <rPr>
        <sz val="12"/>
        <rFont val="ＭＳ ゴシック"/>
        <family val="3"/>
        <charset val="128"/>
      </rPr>
      <t>×J</t>
    </r>
    <phoneticPr fontId="1"/>
  </si>
  <si>
    <t>事業者
登録番号</t>
    <rPh sb="0" eb="3">
      <t>ジギョウシャ</t>
    </rPh>
    <rPh sb="4" eb="6">
      <t>トウロク</t>
    </rPh>
    <phoneticPr fontId="1"/>
  </si>
  <si>
    <t>事業者
登録番号</t>
    <rPh sb="0" eb="3">
      <t>ジギョウシャ</t>
    </rPh>
    <rPh sb="4" eb="8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</si>
</sst>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F400]h:mm:ss\ AM/PM"/>
  </numFmts>
  <fonts count="25"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.5"/>
      <name val="ＭＳ Ｐゴシック"/>
      <family val="3"/>
      <charset val="128"/>
      <scheme val="major"/>
    </font>
    <font>
      <b/>
      <sz val="12.5"/>
      <name val="ＭＳ Ｐゴシック"/>
      <family val="3"/>
      <charset val="128"/>
      <scheme val="major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1"/>
      <charset val="128"/>
    </font>
    <font>
      <sz val="12"/>
      <name val="明朝"/>
      <family val="3"/>
      <charset val="128"/>
    </font>
    <font>
      <sz val="10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9" fontId="2" fillId="0" borderId="0" xfId="0" applyNumberFormat="1" applyFont="1">
      <alignment vertical="center"/>
    </xf>
    <xf numFmtId="0" fontId="2" fillId="2" borderId="0" xfId="0" applyFont="1" applyFill="1" applyProtection="1">
      <alignment vertical="center"/>
      <protection locked="0"/>
    </xf>
    <xf numFmtId="9" fontId="2" fillId="2" borderId="0" xfId="0" applyNumberFormat="1" applyFont="1" applyFill="1" applyProtection="1">
      <alignment vertical="center"/>
      <protection locked="0"/>
    </xf>
    <xf numFmtId="9" fontId="2" fillId="0" borderId="0" xfId="0" applyNumberFormat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9" fontId="2" fillId="0" borderId="0" xfId="0" quotePrefix="1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quotePrefix="1" applyFont="1" applyProtection="1">
      <alignment vertical="center"/>
      <protection hidden="1"/>
    </xf>
    <xf numFmtId="0" fontId="2" fillId="0" borderId="0" xfId="0" applyFont="1" applyAlignment="1">
      <alignment horizontal="left"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7" fillId="2" borderId="23" xfId="0" applyFont="1" applyFill="1" applyBorder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12" fillId="3" borderId="0" xfId="0" applyFont="1" applyFill="1">
      <alignment vertical="center"/>
    </xf>
    <xf numFmtId="0" fontId="14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left" vertical="center" indent="1"/>
    </xf>
    <xf numFmtId="0" fontId="12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distributed"/>
    </xf>
    <xf numFmtId="0" fontId="16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3" fillId="3" borderId="0" xfId="0" applyFont="1" applyFill="1" applyAlignment="1">
      <alignment horizontal="distributed" vertical="center"/>
    </xf>
    <xf numFmtId="0" fontId="13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distributed" vertical="center"/>
    </xf>
    <xf numFmtId="0" fontId="13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3" borderId="0" xfId="0" applyFont="1" applyFill="1">
      <alignment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>
      <alignment vertical="center"/>
    </xf>
    <xf numFmtId="9" fontId="13" fillId="0" borderId="34" xfId="0" applyNumberFormat="1" applyFont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17" fillId="3" borderId="11" xfId="0" applyFont="1" applyFill="1" applyBorder="1" applyAlignment="1">
      <alignment horizontal="distributed" vertical="center" justifyLastLine="1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vertical="center" wrapText="1"/>
    </xf>
    <xf numFmtId="0" fontId="17" fillId="0" borderId="3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9" fontId="17" fillId="0" borderId="34" xfId="0" applyNumberFormat="1" applyFont="1" applyBorder="1" applyAlignment="1">
      <alignment horizontal="left" vertical="center"/>
    </xf>
    <xf numFmtId="0" fontId="17" fillId="3" borderId="14" xfId="0" applyFont="1" applyFill="1" applyBorder="1">
      <alignment vertical="center"/>
    </xf>
    <xf numFmtId="0" fontId="17" fillId="3" borderId="7" xfId="0" applyFont="1" applyFill="1" applyBorder="1">
      <alignment vertical="center"/>
    </xf>
    <xf numFmtId="0" fontId="17" fillId="3" borderId="8" xfId="0" applyFont="1" applyFill="1" applyBorder="1">
      <alignment vertical="center"/>
    </xf>
    <xf numFmtId="0" fontId="17" fillId="3" borderId="15" xfId="0" applyFont="1" applyFill="1" applyBorder="1">
      <alignment vertical="center"/>
    </xf>
    <xf numFmtId="0" fontId="17" fillId="3" borderId="4" xfId="0" applyFont="1" applyFill="1" applyBorder="1">
      <alignment vertical="center"/>
    </xf>
    <xf numFmtId="0" fontId="17" fillId="3" borderId="5" xfId="0" applyFont="1" applyFill="1" applyBorder="1">
      <alignment vertical="center"/>
    </xf>
    <xf numFmtId="0" fontId="17" fillId="3" borderId="6" xfId="0" applyFont="1" applyFill="1" applyBorder="1">
      <alignment vertical="center"/>
    </xf>
    <xf numFmtId="0" fontId="17" fillId="3" borderId="16" xfId="0" applyFont="1" applyFill="1" applyBorder="1">
      <alignment vertical="center"/>
    </xf>
    <xf numFmtId="0" fontId="17" fillId="3" borderId="13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7" fillId="3" borderId="10" xfId="0" applyFont="1" applyFill="1" applyBorder="1">
      <alignment vertical="center"/>
    </xf>
    <xf numFmtId="0" fontId="17" fillId="3" borderId="17" xfId="0" applyFont="1" applyFill="1" applyBorder="1">
      <alignment vertical="center"/>
    </xf>
    <xf numFmtId="0" fontId="18" fillId="0" borderId="27" xfId="0" applyFont="1" applyBorder="1" applyAlignment="1">
      <alignment vertical="center" justifyLastLine="1"/>
    </xf>
    <xf numFmtId="9" fontId="17" fillId="0" borderId="0" xfId="0" applyNumberFormat="1" applyFont="1" applyProtection="1">
      <alignment vertical="center"/>
      <protection hidden="1"/>
    </xf>
    <xf numFmtId="0" fontId="17" fillId="0" borderId="25" xfId="0" applyFont="1" applyBorder="1" applyAlignment="1">
      <alignment horizontal="centerContinuous" vertical="center"/>
    </xf>
    <xf numFmtId="0" fontId="17" fillId="0" borderId="19" xfId="0" applyFont="1" applyBorder="1" applyAlignment="1">
      <alignment horizontal="centerContinuous" vertical="center"/>
    </xf>
    <xf numFmtId="9" fontId="17" fillId="0" borderId="19" xfId="0" applyNumberFormat="1" applyFont="1" applyBorder="1" applyAlignment="1">
      <alignment horizontal="centerContinuous" vertical="center"/>
    </xf>
    <xf numFmtId="9" fontId="17" fillId="0" borderId="18" xfId="0" applyNumberFormat="1" applyFont="1" applyBorder="1" applyAlignment="1">
      <alignment vertical="center" wrapText="1"/>
    </xf>
    <xf numFmtId="0" fontId="17" fillId="0" borderId="20" xfId="0" applyFont="1" applyBorder="1" applyAlignment="1">
      <alignment vertical="center" justifyLastLine="1"/>
    </xf>
    <xf numFmtId="0" fontId="17" fillId="0" borderId="21" xfId="0" applyFont="1" applyBorder="1" applyAlignment="1">
      <alignment vertical="center" justifyLastLine="1"/>
    </xf>
    <xf numFmtId="0" fontId="17" fillId="0" borderId="21" xfId="0" applyFont="1" applyBorder="1" applyAlignment="1">
      <alignment horizontal="centerContinuous" vertical="center"/>
    </xf>
    <xf numFmtId="9" fontId="17" fillId="0" borderId="21" xfId="0" applyNumberFormat="1" applyFont="1" applyBorder="1" applyAlignment="1">
      <alignment horizontal="centerContinuous" vertical="center"/>
    </xf>
    <xf numFmtId="9" fontId="17" fillId="0" borderId="22" xfId="0" applyNumberFormat="1" applyFont="1" applyBorder="1" applyAlignment="1">
      <alignment vertical="center" wrapText="1"/>
    </xf>
    <xf numFmtId="0" fontId="19" fillId="0" borderId="0" xfId="0" applyFont="1" applyAlignment="1">
      <alignment horizontal="centerContinuous" vertical="center"/>
    </xf>
    <xf numFmtId="0" fontId="7" fillId="0" borderId="1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1" xfId="0" applyFont="1" applyFill="1" applyBorder="1" applyProtection="1">
      <alignment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Protection="1">
      <alignment vertical="center"/>
      <protection locked="0"/>
    </xf>
    <xf numFmtId="0" fontId="7" fillId="0" borderId="2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7" xfId="0" applyFont="1" applyBorder="1">
      <alignment vertical="center"/>
    </xf>
    <xf numFmtId="0" fontId="20" fillId="0" borderId="27" xfId="0" applyFont="1" applyBorder="1" applyAlignment="1" applyProtection="1">
      <alignment vertical="center" justifyLastLine="1"/>
      <protection locked="0"/>
    </xf>
    <xf numFmtId="0" fontId="8" fillId="0" borderId="0" xfId="0" applyFont="1">
      <alignment vertical="center"/>
    </xf>
    <xf numFmtId="9" fontId="7" fillId="0" borderId="0" xfId="0" applyNumberFormat="1" applyFont="1" applyProtection="1">
      <alignment vertical="center"/>
      <protection locked="0" hidden="1"/>
    </xf>
    <xf numFmtId="0" fontId="7" fillId="0" borderId="25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9" fontId="7" fillId="0" borderId="19" xfId="0" applyNumberFormat="1" applyFont="1" applyBorder="1" applyAlignment="1">
      <alignment horizontal="centerContinuous" vertical="center"/>
    </xf>
    <xf numFmtId="9" fontId="7" fillId="0" borderId="18" xfId="0" applyNumberFormat="1" applyFont="1" applyBorder="1" applyAlignment="1">
      <alignment vertical="center" wrapText="1"/>
    </xf>
    <xf numFmtId="0" fontId="7" fillId="0" borderId="20" xfId="0" applyFont="1" applyBorder="1" applyAlignment="1">
      <alignment vertical="center" justifyLastLine="1"/>
    </xf>
    <xf numFmtId="0" fontId="7" fillId="0" borderId="21" xfId="0" applyFont="1" applyBorder="1" applyAlignment="1">
      <alignment vertical="center" justifyLastLine="1"/>
    </xf>
    <xf numFmtId="0" fontId="7" fillId="0" borderId="21" xfId="0" applyFont="1" applyBorder="1" applyAlignment="1">
      <alignment horizontal="centerContinuous" vertical="center"/>
    </xf>
    <xf numFmtId="9" fontId="7" fillId="0" borderId="21" xfId="0" applyNumberFormat="1" applyFont="1" applyBorder="1" applyAlignment="1">
      <alignment horizontal="centerContinuous" vertical="center"/>
    </xf>
    <xf numFmtId="9" fontId="7" fillId="0" borderId="22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24" fillId="0" borderId="0" xfId="0" applyFont="1">
      <alignment vertical="center"/>
    </xf>
    <xf numFmtId="0" fontId="12" fillId="3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15" fillId="3" borderId="3" xfId="0" applyFont="1" applyFill="1" applyBorder="1" applyAlignment="1">
      <alignment horizontal="distributed"/>
    </xf>
    <xf numFmtId="0" fontId="12" fillId="0" borderId="3" xfId="0" applyFont="1" applyBorder="1" applyAlignment="1">
      <alignment horizontal="distributed" vertical="center"/>
    </xf>
    <xf numFmtId="0" fontId="17" fillId="3" borderId="0" xfId="0" applyFont="1" applyFill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7" fillId="3" borderId="1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176" fontId="17" fillId="3" borderId="12" xfId="0" applyNumberFormat="1" applyFont="1" applyFill="1" applyBorder="1" applyAlignment="1">
      <alignment vertical="center" wrapText="1"/>
    </xf>
    <xf numFmtId="176" fontId="17" fillId="3" borderId="2" xfId="0" applyNumberFormat="1" applyFont="1" applyFill="1" applyBorder="1" applyAlignment="1">
      <alignment vertical="center" wrapText="1"/>
    </xf>
    <xf numFmtId="176" fontId="17" fillId="3" borderId="24" xfId="0" applyNumberFormat="1" applyFont="1" applyFill="1" applyBorder="1" applyAlignment="1">
      <alignment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177" fontId="17" fillId="3" borderId="12" xfId="0" applyNumberFormat="1" applyFont="1" applyFill="1" applyBorder="1">
      <alignment vertical="center"/>
    </xf>
    <xf numFmtId="177" fontId="17" fillId="3" borderId="24" xfId="0" applyNumberFormat="1" applyFont="1" applyFill="1" applyBorder="1">
      <alignment vertical="center"/>
    </xf>
    <xf numFmtId="177" fontId="17" fillId="3" borderId="2" xfId="0" applyNumberFormat="1" applyFont="1" applyFill="1" applyBorder="1">
      <alignment vertical="center"/>
    </xf>
    <xf numFmtId="0" fontId="17" fillId="3" borderId="11" xfId="0" applyFont="1" applyFill="1" applyBorder="1" applyAlignment="1">
      <alignment horizontal="distributed" vertical="center" justifyLastLine="1"/>
    </xf>
    <xf numFmtId="0" fontId="17" fillId="3" borderId="12" xfId="0" applyFont="1" applyFill="1" applyBorder="1" applyAlignment="1">
      <alignment horizontal="distributed" vertical="center" justifyLastLine="1"/>
    </xf>
    <xf numFmtId="0" fontId="17" fillId="3" borderId="2" xfId="0" applyFont="1" applyFill="1" applyBorder="1" applyAlignment="1">
      <alignment horizontal="distributed" vertical="center" justifyLastLine="1"/>
    </xf>
    <xf numFmtId="0" fontId="17" fillId="3" borderId="24" xfId="0" applyFont="1" applyFill="1" applyBorder="1" applyAlignment="1">
      <alignment horizontal="distributed" vertical="center" justifyLastLine="1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vertical="center" shrinkToFit="1"/>
    </xf>
    <xf numFmtId="0" fontId="17" fillId="3" borderId="12" xfId="0" applyFont="1" applyFill="1" applyBorder="1" applyAlignment="1">
      <alignment horizontal="distributed" vertical="center" wrapText="1"/>
    </xf>
    <xf numFmtId="0" fontId="17" fillId="3" borderId="24" xfId="0" applyFont="1" applyFill="1" applyBorder="1" applyAlignment="1">
      <alignment horizontal="distributed" vertical="center" wrapText="1"/>
    </xf>
    <xf numFmtId="0" fontId="17" fillId="3" borderId="2" xfId="0" applyFont="1" applyFill="1" applyBorder="1" applyAlignment="1">
      <alignment horizontal="distributed" vertical="center" wrapText="1"/>
    </xf>
    <xf numFmtId="0" fontId="17" fillId="3" borderId="26" xfId="0" applyFont="1" applyFill="1" applyBorder="1" applyAlignment="1">
      <alignment horizontal="distributed" vertical="center" justifyLastLine="1"/>
    </xf>
    <xf numFmtId="0" fontId="17" fillId="3" borderId="33" xfId="0" applyFont="1" applyFill="1" applyBorder="1" applyAlignment="1">
      <alignment horizontal="distributed" vertical="center" justifyLastLine="1"/>
    </xf>
    <xf numFmtId="0" fontId="17" fillId="3" borderId="27" xfId="0" applyFont="1" applyFill="1" applyBorder="1" applyAlignment="1">
      <alignment horizontal="distributed" vertical="center" justifyLastLine="1"/>
    </xf>
    <xf numFmtId="0" fontId="17" fillId="3" borderId="18" xfId="0" applyFont="1" applyFill="1" applyBorder="1" applyAlignment="1">
      <alignment horizontal="distributed" vertical="center" justifyLastLine="1"/>
    </xf>
    <xf numFmtId="0" fontId="17" fillId="3" borderId="37" xfId="0" applyFont="1" applyFill="1" applyBorder="1" applyAlignment="1">
      <alignment horizontal="distributed" vertical="center" justifyLastLine="1"/>
    </xf>
    <xf numFmtId="0" fontId="17" fillId="3" borderId="34" xfId="0" applyFont="1" applyFill="1" applyBorder="1" applyAlignment="1">
      <alignment horizontal="distributed" vertical="center" justifyLastLine="1"/>
    </xf>
    <xf numFmtId="0" fontId="17" fillId="3" borderId="26" xfId="0" applyFont="1" applyFill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176" fontId="17" fillId="3" borderId="27" xfId="0" applyNumberFormat="1" applyFont="1" applyFill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3" borderId="2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7" fillId="0" borderId="35" xfId="0" applyFont="1" applyBorder="1" applyAlignment="1">
      <alignment horizontal="center" vertical="center" justifyLastLine="1"/>
    </xf>
    <xf numFmtId="0" fontId="17" fillId="0" borderId="55" xfId="0" applyFont="1" applyBorder="1" applyAlignment="1">
      <alignment horizontal="center" vertical="center" justifyLastLine="1"/>
    </xf>
    <xf numFmtId="0" fontId="17" fillId="0" borderId="37" xfId="0" applyFont="1" applyBorder="1" applyAlignment="1">
      <alignment horizontal="center" vertical="center" justifyLastLine="1"/>
    </xf>
    <xf numFmtId="0" fontId="17" fillId="0" borderId="30" xfId="0" applyFont="1" applyBorder="1" applyAlignment="1">
      <alignment horizontal="center" vertical="center" justifyLastLine="1"/>
    </xf>
    <xf numFmtId="9" fontId="17" fillId="0" borderId="27" xfId="0" applyNumberFormat="1" applyFont="1" applyBorder="1" applyAlignment="1">
      <alignment horizontal="center" vertical="center" wrapText="1"/>
    </xf>
    <xf numFmtId="9" fontId="17" fillId="0" borderId="19" xfId="0" applyNumberFormat="1" applyFont="1" applyBorder="1" applyAlignment="1">
      <alignment horizontal="center" vertical="center" wrapText="1"/>
    </xf>
    <xf numFmtId="9" fontId="17" fillId="0" borderId="18" xfId="0" applyNumberFormat="1" applyFont="1" applyBorder="1" applyAlignment="1">
      <alignment horizontal="center" vertical="center" wrapText="1"/>
    </xf>
    <xf numFmtId="9" fontId="17" fillId="0" borderId="37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9" fontId="17" fillId="0" borderId="34" xfId="0" applyNumberFormat="1" applyFont="1" applyBorder="1" applyAlignment="1">
      <alignment horizontal="center" vertical="center" wrapText="1"/>
    </xf>
    <xf numFmtId="9" fontId="17" fillId="0" borderId="27" xfId="0" applyNumberFormat="1" applyFont="1" applyBorder="1" applyAlignment="1">
      <alignment horizontal="right" vertical="center"/>
    </xf>
    <xf numFmtId="9" fontId="17" fillId="0" borderId="28" xfId="0" applyNumberFormat="1" applyFont="1" applyBorder="1" applyAlignment="1">
      <alignment horizontal="right" vertical="center"/>
    </xf>
    <xf numFmtId="9" fontId="17" fillId="0" borderId="37" xfId="0" applyNumberFormat="1" applyFont="1" applyBorder="1" applyAlignment="1">
      <alignment horizontal="right" vertical="center"/>
    </xf>
    <xf numFmtId="9" fontId="17" fillId="0" borderId="30" xfId="0" applyNumberFormat="1" applyFont="1" applyBorder="1" applyAlignment="1">
      <alignment horizontal="right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justifyLastLine="1"/>
    </xf>
    <xf numFmtId="0" fontId="17" fillId="0" borderId="34" xfId="0" applyFont="1" applyBorder="1" applyAlignment="1">
      <alignment horizontal="center" vertical="center" justifyLastLine="1"/>
    </xf>
    <xf numFmtId="0" fontId="17" fillId="3" borderId="1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right" vertical="center"/>
    </xf>
    <xf numFmtId="0" fontId="17" fillId="3" borderId="23" xfId="0" applyFont="1" applyFill="1" applyBorder="1" applyAlignment="1">
      <alignment horizontal="right" vertical="center"/>
    </xf>
    <xf numFmtId="0" fontId="17" fillId="3" borderId="49" xfId="0" applyFont="1" applyFill="1" applyBorder="1" applyAlignment="1">
      <alignment horizontal="right" vertical="center"/>
    </xf>
    <xf numFmtId="177" fontId="17" fillId="3" borderId="31" xfId="0" applyNumberFormat="1" applyFont="1" applyFill="1" applyBorder="1">
      <alignment vertical="center"/>
    </xf>
    <xf numFmtId="177" fontId="17" fillId="3" borderId="32" xfId="0" applyNumberFormat="1" applyFont="1" applyFill="1" applyBorder="1">
      <alignment vertical="center"/>
    </xf>
    <xf numFmtId="177" fontId="17" fillId="3" borderId="45" xfId="0" applyNumberFormat="1" applyFont="1" applyFill="1" applyBorder="1">
      <alignment vertical="center"/>
    </xf>
    <xf numFmtId="177" fontId="17" fillId="3" borderId="27" xfId="0" applyNumberFormat="1" applyFont="1" applyFill="1" applyBorder="1">
      <alignment vertical="center"/>
    </xf>
    <xf numFmtId="0" fontId="17" fillId="0" borderId="19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34" xfId="0" applyFont="1" applyBorder="1">
      <alignment vertical="center"/>
    </xf>
    <xf numFmtId="49" fontId="17" fillId="3" borderId="27" xfId="0" applyNumberFormat="1" applyFont="1" applyFill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3" borderId="59" xfId="0" applyFont="1" applyFill="1" applyBorder="1" applyAlignment="1">
      <alignment horizontal="distributed" vertical="center" wrapText="1"/>
    </xf>
    <xf numFmtId="0" fontId="17" fillId="3" borderId="23" xfId="0" applyFont="1" applyFill="1" applyBorder="1" applyAlignment="1">
      <alignment horizontal="distributed" vertical="center" wrapText="1"/>
    </xf>
    <xf numFmtId="0" fontId="17" fillId="3" borderId="58" xfId="0" applyFont="1" applyFill="1" applyBorder="1" applyAlignment="1">
      <alignment horizontal="distributed" vertical="center" wrapText="1"/>
    </xf>
    <xf numFmtId="0" fontId="17" fillId="3" borderId="60" xfId="0" applyFont="1" applyFill="1" applyBorder="1" applyAlignment="1">
      <alignment horizontal="distributed" vertical="center" wrapText="1"/>
    </xf>
    <xf numFmtId="0" fontId="17" fillId="0" borderId="50" xfId="0" applyFont="1" applyBorder="1">
      <alignment vertical="center"/>
    </xf>
    <xf numFmtId="0" fontId="17" fillId="0" borderId="51" xfId="0" applyFont="1" applyBorder="1">
      <alignment vertical="center"/>
    </xf>
    <xf numFmtId="0" fontId="17" fillId="3" borderId="61" xfId="0" applyFont="1" applyFill="1" applyBorder="1" applyAlignment="1">
      <alignment horizontal="distributed" vertical="center" wrapText="1"/>
    </xf>
    <xf numFmtId="0" fontId="17" fillId="3" borderId="32" xfId="0" applyFont="1" applyFill="1" applyBorder="1" applyAlignment="1">
      <alignment horizontal="distributed" vertical="center" wrapText="1"/>
    </xf>
    <xf numFmtId="0" fontId="17" fillId="3" borderId="45" xfId="0" applyFont="1" applyFill="1" applyBorder="1" applyAlignment="1">
      <alignment horizontal="distributed" vertical="center" wrapText="1"/>
    </xf>
    <xf numFmtId="0" fontId="17" fillId="0" borderId="27" xfId="0" applyFont="1" applyBorder="1" applyAlignment="1">
      <alignment horizontal="distributed" vertical="center" justifyLastLine="1"/>
    </xf>
    <xf numFmtId="0" fontId="17" fillId="0" borderId="19" xfId="0" applyFont="1" applyBorder="1" applyAlignment="1">
      <alignment horizontal="distributed" vertical="center" justifyLastLine="1"/>
    </xf>
    <xf numFmtId="0" fontId="17" fillId="0" borderId="18" xfId="0" applyFont="1" applyBorder="1" applyAlignment="1">
      <alignment horizontal="distributed" vertical="center" justifyLastLine="1"/>
    </xf>
    <xf numFmtId="0" fontId="17" fillId="0" borderId="37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34" xfId="0" applyFont="1" applyBorder="1" applyAlignment="1">
      <alignment horizontal="distributed" vertical="center" justifyLastLine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176" fontId="17" fillId="0" borderId="7" xfId="0" applyNumberFormat="1" applyFont="1" applyBorder="1">
      <alignment vertical="center"/>
    </xf>
    <xf numFmtId="176" fontId="17" fillId="0" borderId="19" xfId="0" applyNumberFormat="1" applyFont="1" applyBorder="1">
      <alignment vertical="center"/>
    </xf>
    <xf numFmtId="176" fontId="17" fillId="0" borderId="18" xfId="0" applyNumberFormat="1" applyFont="1" applyBorder="1">
      <alignment vertical="center"/>
    </xf>
    <xf numFmtId="176" fontId="17" fillId="0" borderId="29" xfId="0" applyNumberFormat="1" applyFont="1" applyBorder="1">
      <alignment vertical="center"/>
    </xf>
    <xf numFmtId="176" fontId="17" fillId="0" borderId="1" xfId="0" applyNumberFormat="1" applyFont="1" applyBorder="1">
      <alignment vertical="center"/>
    </xf>
    <xf numFmtId="176" fontId="17" fillId="0" borderId="34" xfId="0" applyNumberFormat="1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176" fontId="17" fillId="0" borderId="28" xfId="0" applyNumberFormat="1" applyFont="1" applyBorder="1">
      <alignment vertical="center"/>
    </xf>
    <xf numFmtId="176" fontId="17" fillId="0" borderId="30" xfId="0" applyNumberFormat="1" applyFont="1" applyBorder="1">
      <alignment vertical="center"/>
    </xf>
    <xf numFmtId="0" fontId="17" fillId="0" borderId="56" xfId="0" applyFont="1" applyBorder="1" applyAlignment="1">
      <alignment horizontal="center" vertical="center" justifyLastLine="1"/>
    </xf>
    <xf numFmtId="0" fontId="17" fillId="0" borderId="57" xfId="0" applyFont="1" applyBorder="1" applyAlignment="1">
      <alignment horizontal="center" vertical="center" justifyLastLine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left" vertical="center" wrapText="1"/>
    </xf>
    <xf numFmtId="0" fontId="17" fillId="3" borderId="32" xfId="0" applyFont="1" applyFill="1" applyBorder="1" applyAlignment="1">
      <alignment horizontal="left" vertical="center" wrapText="1"/>
    </xf>
    <xf numFmtId="0" fontId="17" fillId="3" borderId="45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7" fillId="3" borderId="0" xfId="0" applyFont="1" applyFill="1">
      <alignment vertical="center"/>
    </xf>
    <xf numFmtId="0" fontId="17" fillId="0" borderId="0" xfId="0" applyFont="1">
      <alignment vertical="center"/>
    </xf>
    <xf numFmtId="0" fontId="17" fillId="3" borderId="26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 wrapText="1"/>
    </xf>
    <xf numFmtId="0" fontId="7" fillId="2" borderId="12" xfId="0" applyFont="1" applyFill="1" applyBorder="1" applyProtection="1">
      <alignment vertical="center"/>
      <protection locked="0"/>
    </xf>
    <xf numFmtId="0" fontId="8" fillId="2" borderId="2" xfId="0" applyFont="1" applyFill="1" applyBorder="1" applyProtection="1">
      <alignment vertical="center"/>
      <protection locked="0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178" fontId="7" fillId="0" borderId="23" xfId="0" applyNumberFormat="1" applyFont="1" applyBorder="1" applyAlignment="1">
      <alignment horizontal="distributed" vertical="center"/>
    </xf>
    <xf numFmtId="178" fontId="8" fillId="0" borderId="23" xfId="0" applyNumberFormat="1" applyFont="1" applyBorder="1" applyAlignment="1">
      <alignment horizontal="distributed" vertical="center"/>
    </xf>
    <xf numFmtId="0" fontId="2" fillId="3" borderId="0" xfId="0" applyFont="1" applyFill="1" applyProtection="1">
      <alignment vertical="center"/>
      <protection locked="0"/>
    </xf>
    <xf numFmtId="176" fontId="7" fillId="2" borderId="12" xfId="0" applyNumberFormat="1" applyFont="1" applyFill="1" applyBorder="1" applyProtection="1">
      <alignment vertical="center"/>
      <protection locked="0"/>
    </xf>
    <xf numFmtId="176" fontId="8" fillId="2" borderId="24" xfId="0" applyNumberFormat="1" applyFont="1" applyFill="1" applyBorder="1" applyProtection="1">
      <alignment vertical="center"/>
      <protection locked="0"/>
    </xf>
    <xf numFmtId="176" fontId="8" fillId="2" borderId="2" xfId="0" applyNumberFormat="1" applyFont="1" applyFill="1" applyBorder="1" applyProtection="1">
      <alignment vertical="center"/>
      <protection locked="0"/>
    </xf>
    <xf numFmtId="0" fontId="7" fillId="0" borderId="27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37" xfId="0" applyFont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7" fillId="2" borderId="2" xfId="0" applyFont="1" applyFill="1" applyBorder="1" applyProtection="1">
      <alignment vertical="center"/>
      <protection locked="0"/>
    </xf>
    <xf numFmtId="176" fontId="7" fillId="0" borderId="12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0" fontId="7" fillId="2" borderId="27" xfId="0" applyFont="1" applyFill="1" applyBorder="1" applyProtection="1">
      <alignment vertical="center"/>
      <protection locked="0"/>
    </xf>
    <xf numFmtId="0" fontId="8" fillId="0" borderId="18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4" xfId="0" applyFont="1" applyBorder="1">
      <alignment vertical="center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/>
    </xf>
    <xf numFmtId="0" fontId="11" fillId="0" borderId="3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7" fillId="2" borderId="26" xfId="0" applyFont="1" applyFill="1" applyBorder="1" applyProtection="1">
      <alignment vertical="center"/>
      <protection locked="0"/>
    </xf>
    <xf numFmtId="0" fontId="8" fillId="0" borderId="33" xfId="0" applyFont="1" applyBorder="1">
      <alignment vertical="center"/>
    </xf>
    <xf numFmtId="0" fontId="7" fillId="0" borderId="26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justifyLastLine="1"/>
    </xf>
    <xf numFmtId="0" fontId="7" fillId="0" borderId="57" xfId="0" applyFont="1" applyBorder="1" applyAlignment="1">
      <alignment horizontal="center" vertical="center" justifyLastLine="1"/>
    </xf>
    <xf numFmtId="0" fontId="7" fillId="0" borderId="35" xfId="0" applyFont="1" applyBorder="1" applyAlignment="1">
      <alignment horizontal="center" vertical="center" justifyLastLine="1"/>
    </xf>
    <xf numFmtId="0" fontId="7" fillId="0" borderId="36" xfId="0" applyFont="1" applyBorder="1" applyAlignment="1">
      <alignment horizontal="center" vertical="center" justifyLastLine="1"/>
    </xf>
    <xf numFmtId="0" fontId="7" fillId="0" borderId="37" xfId="0" applyFont="1" applyBorder="1" applyAlignment="1">
      <alignment horizontal="center" vertical="center" justifyLastLine="1"/>
    </xf>
    <xf numFmtId="0" fontId="7" fillId="0" borderId="34" xfId="0" applyFont="1" applyBorder="1" applyAlignment="1">
      <alignment horizontal="center" vertical="center" justifyLastLine="1"/>
    </xf>
    <xf numFmtId="0" fontId="7" fillId="0" borderId="55" xfId="0" applyFont="1" applyBorder="1" applyAlignment="1">
      <alignment horizontal="center" vertical="center" justifyLastLine="1"/>
    </xf>
    <xf numFmtId="0" fontId="7" fillId="0" borderId="30" xfId="0" applyFont="1" applyBorder="1" applyAlignment="1">
      <alignment horizontal="center" vertical="center" justifyLastLine="1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176" fontId="7" fillId="0" borderId="7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30" xfId="0" applyNumberFormat="1" applyFont="1" applyBorder="1">
      <alignment vertical="center"/>
    </xf>
    <xf numFmtId="0" fontId="7" fillId="0" borderId="61" xfId="0" applyFont="1" applyBorder="1" applyAlignment="1">
      <alignment horizontal="distributed" vertical="center" wrapText="1"/>
    </xf>
    <xf numFmtId="0" fontId="8" fillId="0" borderId="32" xfId="0" applyFont="1" applyBorder="1" applyAlignment="1">
      <alignment horizontal="distributed" vertical="center" wrapText="1"/>
    </xf>
    <xf numFmtId="0" fontId="8" fillId="0" borderId="45" xfId="0" applyFont="1" applyBorder="1" applyAlignment="1">
      <alignment horizontal="distributed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176" fontId="7" fillId="0" borderId="27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8" fillId="0" borderId="1" xfId="0" applyFont="1" applyBorder="1">
      <alignment vertical="center"/>
    </xf>
    <xf numFmtId="177" fontId="7" fillId="0" borderId="27" xfId="0" applyNumberFormat="1" applyFont="1" applyBorder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7" fillId="0" borderId="31" xfId="0" applyNumberFormat="1" applyFont="1" applyBorder="1">
      <alignment vertical="center"/>
    </xf>
    <xf numFmtId="177" fontId="8" fillId="0" borderId="32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13" fillId="2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7" fillId="2" borderId="0" xfId="0" applyFont="1" applyFill="1" applyProtection="1">
      <alignment vertical="center"/>
      <protection locked="0"/>
    </xf>
    <xf numFmtId="0" fontId="7" fillId="0" borderId="12" xfId="0" applyFont="1" applyBorder="1" applyAlignment="1">
      <alignment horizontal="distributed" vertical="center" wrapText="1"/>
    </xf>
    <xf numFmtId="0" fontId="8" fillId="0" borderId="24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distributed" vertical="center" wrapText="1"/>
    </xf>
    <xf numFmtId="0" fontId="8" fillId="0" borderId="23" xfId="0" applyFont="1" applyBorder="1" applyAlignment="1">
      <alignment horizontal="distributed" vertical="center" wrapText="1"/>
    </xf>
    <xf numFmtId="0" fontId="8" fillId="0" borderId="58" xfId="0" applyFont="1" applyBorder="1" applyAlignment="1">
      <alignment horizontal="distributed" vertical="center" wrapText="1"/>
    </xf>
    <xf numFmtId="176" fontId="7" fillId="2" borderId="27" xfId="0" applyNumberFormat="1" applyFont="1" applyFill="1" applyBorder="1" applyProtection="1">
      <alignment vertical="center"/>
      <protection locked="0"/>
    </xf>
    <xf numFmtId="177" fontId="7" fillId="0" borderId="12" xfId="0" applyNumberFormat="1" applyFont="1" applyBorder="1">
      <alignment vertical="center"/>
    </xf>
    <xf numFmtId="177" fontId="8" fillId="0" borderId="24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0" xfId="0">
      <alignment vertical="center"/>
    </xf>
    <xf numFmtId="177" fontId="7" fillId="2" borderId="12" xfId="0" applyNumberFormat="1" applyFont="1" applyFill="1" applyBorder="1" applyProtection="1">
      <alignment vertical="center"/>
      <protection locked="0"/>
    </xf>
    <xf numFmtId="177" fontId="8" fillId="2" borderId="24" xfId="0" applyNumberFormat="1" applyFont="1" applyFill="1" applyBorder="1" applyProtection="1">
      <alignment vertical="center"/>
      <protection locked="0"/>
    </xf>
    <xf numFmtId="177" fontId="8" fillId="2" borderId="2" xfId="0" applyNumberFormat="1" applyFont="1" applyFill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9" fontId="7" fillId="0" borderId="37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7" fillId="0" borderId="34" xfId="0" applyNumberFormat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7" fillId="0" borderId="19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37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9" fontId="7" fillId="0" borderId="27" xfId="0" applyNumberFormat="1" applyFont="1" applyBorder="1" applyAlignment="1">
      <alignment horizontal="right" vertical="center"/>
    </xf>
    <xf numFmtId="9" fontId="8" fillId="0" borderId="28" xfId="0" applyNumberFormat="1" applyFont="1" applyBorder="1" applyAlignment="1">
      <alignment horizontal="right" vertical="center"/>
    </xf>
    <xf numFmtId="9" fontId="8" fillId="0" borderId="37" xfId="0" applyNumberFormat="1" applyFont="1" applyBorder="1" applyAlignment="1">
      <alignment horizontal="right" vertical="center"/>
    </xf>
    <xf numFmtId="9" fontId="8" fillId="0" borderId="30" xfId="0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76" fontId="8" fillId="0" borderId="18" xfId="0" applyNumberFormat="1" applyFont="1" applyBorder="1">
      <alignment vertical="center"/>
    </xf>
    <xf numFmtId="176" fontId="8" fillId="0" borderId="3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37</xdr:row>
          <xdr:rowOff>0</xdr:rowOff>
        </xdr:from>
        <xdr:to>
          <xdr:col>19</xdr:col>
          <xdr:colOff>409575</xdr:colOff>
          <xdr:row>37</xdr:row>
          <xdr:rowOff>1123950</xdr:rowOff>
        </xdr:to>
        <xdr:sp macro="" textlink="">
          <xdr:nvSpPr>
            <xdr:cNvPr id="1044" name="ListBox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123825</xdr:rowOff>
        </xdr:from>
        <xdr:to>
          <xdr:col>23</xdr:col>
          <xdr:colOff>400050</xdr:colOff>
          <xdr:row>37</xdr:row>
          <xdr:rowOff>342900</xdr:rowOff>
        </xdr:to>
        <xdr:sp macro="" textlink="">
          <xdr:nvSpPr>
            <xdr:cNvPr id="1046" name="ListBox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A1:X27"/>
  <sheetViews>
    <sheetView showGridLines="0" topLeftCell="A7" zoomScale="106" zoomScaleNormal="106" workbookViewId="0">
      <selection activeCell="Q7" sqref="Q7:X7"/>
    </sheetView>
  </sheetViews>
  <sheetFormatPr defaultRowHeight="13.5"/>
  <cols>
    <col min="1" max="1" width="5.625" style="1" customWidth="1"/>
    <col min="2" max="2" width="7.625" style="1" customWidth="1"/>
    <col min="3" max="3" width="27.625" style="1" customWidth="1"/>
    <col min="4" max="5" width="3.625" style="1" customWidth="1"/>
    <col min="6" max="6" width="5.625" style="1" customWidth="1"/>
    <col min="7" max="8" width="7.625" style="1" customWidth="1"/>
    <col min="9" max="9" width="3.125" style="1" customWidth="1"/>
    <col min="10" max="10" width="4.875" style="1" customWidth="1"/>
    <col min="11" max="12" width="4.625" style="1" customWidth="1"/>
    <col min="13" max="16" width="5.625" style="1" customWidth="1"/>
    <col min="17" max="17" width="3.125" style="1" customWidth="1"/>
    <col min="18" max="18" width="9.625" style="1" customWidth="1"/>
    <col min="19" max="19" width="2.625" style="1" customWidth="1"/>
    <col min="20" max="20" width="7.625" style="1" customWidth="1"/>
    <col min="21" max="21" width="4.625" style="1" customWidth="1"/>
    <col min="22" max="22" width="3.625" style="1" customWidth="1"/>
    <col min="23" max="23" width="2.625" style="1" customWidth="1"/>
    <col min="24" max="24" width="5.625" style="1" customWidth="1"/>
    <col min="25" max="16384" width="9" style="1"/>
  </cols>
  <sheetData>
    <row r="1" spans="1:24" s="22" customFormat="1" ht="12" customHeight="1">
      <c r="A1" s="28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124" t="str">
        <f>"No.  "&amp;IF((入力用!U2=""),"",入力用!U2)</f>
        <v xml:space="preserve">No.  </v>
      </c>
      <c r="U1" s="125"/>
      <c r="V1" s="125"/>
      <c r="W1" s="125"/>
      <c r="X1" s="125"/>
    </row>
    <row r="2" spans="1:24" ht="21.95" customHeight="1" thickBot="1">
      <c r="A2" s="29" t="s">
        <v>66</v>
      </c>
      <c r="B2" s="29"/>
      <c r="C2" s="30"/>
      <c r="D2" s="31"/>
      <c r="E2" s="31"/>
      <c r="F2" s="31"/>
      <c r="G2" s="130" t="s">
        <v>68</v>
      </c>
      <c r="H2" s="131"/>
      <c r="I2" s="131"/>
      <c r="J2" s="131"/>
      <c r="K2" s="131"/>
      <c r="L2" s="131"/>
      <c r="M2" s="1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18.600000000000001" customHeight="1">
      <c r="A3" s="32"/>
      <c r="B3" s="33"/>
      <c r="C3" s="33"/>
      <c r="D3" s="34"/>
      <c r="E3" s="35"/>
      <c r="F3" s="36"/>
      <c r="G3" s="37" t="s">
        <v>56</v>
      </c>
      <c r="H3" s="38" t="str">
        <f>IF((入力用!H4=""),"",入力用!H4)</f>
        <v/>
      </c>
      <c r="I3" s="38" t="s">
        <v>29</v>
      </c>
      <c r="J3" s="38" t="str">
        <f>IF((入力用!J4=""),"",入力用!J4)</f>
        <v/>
      </c>
      <c r="K3" s="38" t="s">
        <v>28</v>
      </c>
      <c r="L3" s="38" t="str">
        <f>IF((入力用!L4=""),"",入力用!L4)</f>
        <v/>
      </c>
      <c r="M3" s="38" t="s">
        <v>30</v>
      </c>
      <c r="N3" s="36"/>
      <c r="O3" s="36"/>
      <c r="P3" s="31"/>
      <c r="Q3" s="31"/>
      <c r="R3" s="31"/>
      <c r="S3" s="31"/>
      <c r="T3" s="31"/>
      <c r="U3" s="31"/>
      <c r="V3" s="31"/>
      <c r="W3" s="31"/>
      <c r="X3" s="31"/>
    </row>
    <row r="4" spans="1:24" ht="24.95" customHeight="1" thickBot="1">
      <c r="A4" s="126" t="s">
        <v>65</v>
      </c>
      <c r="B4" s="127"/>
      <c r="C4" s="127"/>
      <c r="D4" s="39"/>
      <c r="E4" s="28"/>
      <c r="F4" s="28"/>
      <c r="G4" s="28"/>
      <c r="H4" s="28"/>
      <c r="I4" s="28"/>
      <c r="J4" s="28"/>
      <c r="K4" s="28"/>
      <c r="L4" s="28"/>
      <c r="M4" s="28"/>
      <c r="N4" s="40"/>
      <c r="O4" s="128" t="s">
        <v>69</v>
      </c>
      <c r="P4" s="129"/>
      <c r="Q4" s="148" t="str">
        <f>IF((入力用!Q5=""),""," "&amp;入力用!Q5)</f>
        <v/>
      </c>
      <c r="R4" s="148"/>
      <c r="S4" s="148"/>
      <c r="T4" s="148"/>
      <c r="U4" s="148"/>
      <c r="V4" s="148"/>
      <c r="W4" s="148"/>
      <c r="X4" s="148"/>
    </row>
    <row r="5" spans="1:24" ht="24.95" customHeight="1">
      <c r="A5" s="48" t="str">
        <f>"工事番号："&amp;入力用!C6</f>
        <v>工事番号：</v>
      </c>
      <c r="B5" s="41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  <c r="N5" s="35"/>
      <c r="O5" s="128" t="s">
        <v>70</v>
      </c>
      <c r="P5" s="129"/>
      <c r="Q5" s="148" t="str">
        <f>IF((入力用!Q6=""),""," "&amp;入力用!Q6)</f>
        <v/>
      </c>
      <c r="R5" s="148"/>
      <c r="S5" s="148"/>
      <c r="T5" s="148"/>
      <c r="U5" s="148"/>
      <c r="V5" s="148"/>
      <c r="W5" s="148"/>
      <c r="X5" s="148"/>
    </row>
    <row r="6" spans="1:24" ht="24.95" customHeight="1">
      <c r="A6" s="47" t="str">
        <f>"工事件名："&amp; 入力用!C7</f>
        <v>工事件名：</v>
      </c>
      <c r="B6" s="44"/>
      <c r="C6" s="44"/>
      <c r="D6" s="43"/>
      <c r="E6" s="43"/>
      <c r="F6" s="43"/>
      <c r="G6" s="43"/>
      <c r="H6" s="147"/>
      <c r="I6" s="147"/>
      <c r="J6" s="147"/>
      <c r="K6" s="43"/>
      <c r="L6" s="43"/>
      <c r="M6" s="43"/>
      <c r="N6" s="35"/>
      <c r="O6" s="252" t="s">
        <v>77</v>
      </c>
      <c r="P6" s="253"/>
      <c r="Q6" s="148" t="str">
        <f>IF((入力用!Q7=""),""," "&amp;入力用!Q7)</f>
        <v/>
      </c>
      <c r="R6" s="148"/>
      <c r="S6" s="148"/>
      <c r="T6" s="148"/>
      <c r="U6" s="148"/>
      <c r="V6" s="148"/>
      <c r="W6" s="148"/>
      <c r="X6" s="148"/>
    </row>
    <row r="7" spans="1:24" ht="24.95" customHeight="1">
      <c r="A7" s="43"/>
      <c r="B7" s="43"/>
      <c r="C7" s="43"/>
      <c r="D7" s="43"/>
      <c r="E7" s="43"/>
      <c r="F7" s="43"/>
      <c r="G7" s="254" t="str">
        <f>"(担当部長："&amp;入力用!H8&amp;")"</f>
        <v>(担当部長：)</v>
      </c>
      <c r="H7" s="255"/>
      <c r="I7" s="255"/>
      <c r="J7" s="255"/>
      <c r="K7" s="255"/>
      <c r="L7" s="43"/>
      <c r="M7" s="43"/>
      <c r="N7" s="35"/>
      <c r="O7" s="252" t="s">
        <v>94</v>
      </c>
      <c r="P7" s="253"/>
      <c r="Q7" s="148" t="str">
        <f>IF((入力用!Q8=""),""," "&amp;入力用!Q8)</f>
        <v/>
      </c>
      <c r="R7" s="148"/>
      <c r="S7" s="148"/>
      <c r="T7" s="148"/>
      <c r="U7" s="148"/>
      <c r="V7" s="148"/>
      <c r="W7" s="148"/>
      <c r="X7" s="148"/>
    </row>
    <row r="8" spans="1:24" ht="3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30.95" customHeight="1">
      <c r="A9" s="152" t="s">
        <v>0</v>
      </c>
      <c r="B9" s="154" t="s">
        <v>1</v>
      </c>
      <c r="C9" s="155"/>
      <c r="D9" s="143" t="s">
        <v>9</v>
      </c>
      <c r="E9" s="143"/>
      <c r="F9" s="143"/>
      <c r="G9" s="143"/>
      <c r="H9" s="143"/>
      <c r="I9" s="143"/>
      <c r="J9" s="143"/>
      <c r="K9" s="143"/>
      <c r="L9" s="143"/>
      <c r="M9" s="144" t="s">
        <v>2</v>
      </c>
      <c r="N9" s="146"/>
      <c r="O9" s="146"/>
      <c r="P9" s="146"/>
      <c r="Q9" s="145"/>
      <c r="R9" s="149" t="s">
        <v>3</v>
      </c>
      <c r="S9" s="150"/>
      <c r="T9" s="151"/>
      <c r="U9" s="194" t="str">
        <f>IF((入力用!U10=""),"",入力用!U10)</f>
        <v/>
      </c>
      <c r="V9" s="195"/>
      <c r="W9" s="195"/>
      <c r="X9" s="52" t="s">
        <v>4</v>
      </c>
    </row>
    <row r="10" spans="1:24" ht="30.95" customHeight="1">
      <c r="A10" s="153"/>
      <c r="B10" s="156"/>
      <c r="C10" s="157"/>
      <c r="D10" s="143" t="s">
        <v>5</v>
      </c>
      <c r="E10" s="143"/>
      <c r="F10" s="50" t="s">
        <v>6</v>
      </c>
      <c r="G10" s="144" t="s">
        <v>7</v>
      </c>
      <c r="H10" s="145"/>
      <c r="I10" s="144" t="s">
        <v>8</v>
      </c>
      <c r="J10" s="146"/>
      <c r="K10" s="146"/>
      <c r="L10" s="145"/>
      <c r="M10" s="51" t="s">
        <v>19</v>
      </c>
      <c r="N10" s="144" t="s">
        <v>8</v>
      </c>
      <c r="O10" s="146"/>
      <c r="P10" s="146"/>
      <c r="Q10" s="145"/>
      <c r="R10" s="137" t="s">
        <v>78</v>
      </c>
      <c r="S10" s="138"/>
      <c r="T10" s="139"/>
      <c r="U10" s="140">
        <f>IF((入力用!U11=""),"",入力用!U11)</f>
        <v>0</v>
      </c>
      <c r="V10" s="141"/>
      <c r="W10" s="141"/>
      <c r="X10" s="142"/>
    </row>
    <row r="11" spans="1:24" ht="32.1" customHeight="1">
      <c r="A11" s="53" t="str">
        <f>IF((入力用!A12=""),"",入力用!A12)</f>
        <v/>
      </c>
      <c r="B11" s="132" t="str">
        <f>IF((入力用!B12=""),"",入力用!B12)</f>
        <v/>
      </c>
      <c r="C11" s="133"/>
      <c r="D11" s="132" t="str">
        <f>IF((入力用!D12=""),"",入力用!D12)</f>
        <v/>
      </c>
      <c r="E11" s="133"/>
      <c r="F11" s="54" t="str">
        <f>IF((入力用!F12=""),"",入力用!F12)</f>
        <v/>
      </c>
      <c r="G11" s="134" t="str">
        <f>IF((入力用!G12=""),"",入力用!G12)</f>
        <v/>
      </c>
      <c r="H11" s="135"/>
      <c r="I11" s="134" t="str">
        <f>IF((入力用!I12=""),"",入力用!I12)</f>
        <v/>
      </c>
      <c r="J11" s="136"/>
      <c r="K11" s="136"/>
      <c r="L11" s="135"/>
      <c r="M11" s="55" t="str">
        <f>IF((入力用!M12=""),"",入力用!M12)</f>
        <v/>
      </c>
      <c r="N11" s="134" t="str">
        <f>IF((入力用!N12=""),"",入力用!N12)</f>
        <v/>
      </c>
      <c r="O11" s="136"/>
      <c r="P11" s="136"/>
      <c r="Q11" s="135"/>
      <c r="R11" s="137" t="s">
        <v>79</v>
      </c>
      <c r="S11" s="138"/>
      <c r="T11" s="139"/>
      <c r="U11" s="140">
        <f>IF((入力用!U12=""),"",入力用!U12)</f>
        <v>0</v>
      </c>
      <c r="V11" s="141"/>
      <c r="W11" s="141"/>
      <c r="X11" s="142"/>
    </row>
    <row r="12" spans="1:24" ht="32.1" customHeight="1">
      <c r="A12" s="53" t="str">
        <f>IF((入力用!A13=""),"",入力用!A13)</f>
        <v/>
      </c>
      <c r="B12" s="132" t="str">
        <f>IF((入力用!B13=""),"",入力用!B13)</f>
        <v/>
      </c>
      <c r="C12" s="133"/>
      <c r="D12" s="132" t="str">
        <f>IF((入力用!D13=""),"",入力用!D13)</f>
        <v/>
      </c>
      <c r="E12" s="133"/>
      <c r="F12" s="56" t="str">
        <f>IF((入力用!F13=""),"",入力用!F13)</f>
        <v/>
      </c>
      <c r="G12" s="134" t="str">
        <f>IF((入力用!G13=""),"",入力用!G13)</f>
        <v/>
      </c>
      <c r="H12" s="135"/>
      <c r="I12" s="134" t="str">
        <f>IF((入力用!I13=""),"",入力用!I13)</f>
        <v/>
      </c>
      <c r="J12" s="136"/>
      <c r="K12" s="136"/>
      <c r="L12" s="135"/>
      <c r="M12" s="57" t="str">
        <f>IF((入力用!M13=""),"",入力用!M13)</f>
        <v/>
      </c>
      <c r="N12" s="134" t="str">
        <f>IF((入力用!N13=""),"",入力用!N13)</f>
        <v/>
      </c>
      <c r="O12" s="136"/>
      <c r="P12" s="136"/>
      <c r="Q12" s="135"/>
      <c r="R12" s="137" t="s">
        <v>80</v>
      </c>
      <c r="S12" s="138"/>
      <c r="T12" s="139"/>
      <c r="U12" s="140" t="str">
        <f>IF((入力用!U13=""),"",入力用!U13)</f>
        <v/>
      </c>
      <c r="V12" s="141"/>
      <c r="W12" s="141"/>
      <c r="X12" s="142"/>
    </row>
    <row r="13" spans="1:24" ht="32.1" customHeight="1">
      <c r="A13" s="53" t="str">
        <f>IF((入力用!A14=""),"",入力用!A14)</f>
        <v/>
      </c>
      <c r="B13" s="132" t="str">
        <f>IF((入力用!B14=""),"",入力用!B14)</f>
        <v/>
      </c>
      <c r="C13" s="133"/>
      <c r="D13" s="132" t="str">
        <f>IF((入力用!D14=""),"",入力用!D14)</f>
        <v/>
      </c>
      <c r="E13" s="133"/>
      <c r="F13" s="56" t="str">
        <f>IF((入力用!F14=""),"",入力用!F14)</f>
        <v/>
      </c>
      <c r="G13" s="134" t="str">
        <f>IF((入力用!G14=""),"",入力用!G14)</f>
        <v/>
      </c>
      <c r="H13" s="135"/>
      <c r="I13" s="134" t="str">
        <f>IF((入力用!I14=""),"",入力用!I14)</f>
        <v/>
      </c>
      <c r="J13" s="136"/>
      <c r="K13" s="136"/>
      <c r="L13" s="135"/>
      <c r="M13" s="57" t="str">
        <f>IF((入力用!M14=""),"",入力用!M14)</f>
        <v/>
      </c>
      <c r="N13" s="134" t="str">
        <f>IF((入力用!N14=""),"",入力用!N14)</f>
        <v/>
      </c>
      <c r="O13" s="136"/>
      <c r="P13" s="136"/>
      <c r="Q13" s="135"/>
      <c r="R13" s="137" t="s">
        <v>81</v>
      </c>
      <c r="S13" s="138"/>
      <c r="T13" s="139"/>
      <c r="U13" s="140" t="str">
        <f>IF((入力用!U14=""),"",入力用!U14)</f>
        <v/>
      </c>
      <c r="V13" s="141"/>
      <c r="W13" s="141"/>
      <c r="X13" s="142"/>
    </row>
    <row r="14" spans="1:24" ht="15.95" customHeight="1">
      <c r="A14" s="158" t="str">
        <f>IF((入力用!A15=""),"",入力用!A15)</f>
        <v/>
      </c>
      <c r="B14" s="166" t="str">
        <f>IF((入力用!B15=""),"",入力用!B15)</f>
        <v/>
      </c>
      <c r="C14" s="162"/>
      <c r="D14" s="166" t="str">
        <f>IF((入力用!D15=""),"",入力用!D15)</f>
        <v/>
      </c>
      <c r="E14" s="167"/>
      <c r="F14" s="256" t="str">
        <f>IF((入力用!F15=""),"",入力用!F15)</f>
        <v/>
      </c>
      <c r="G14" s="160" t="str">
        <f>IF((入力用!G15=""),"",入力用!G15)</f>
        <v/>
      </c>
      <c r="H14" s="162"/>
      <c r="I14" s="160" t="str">
        <f>IF((入力用!I15=""),"",入力用!I15)</f>
        <v/>
      </c>
      <c r="J14" s="161"/>
      <c r="K14" s="161"/>
      <c r="L14" s="162"/>
      <c r="M14" s="158" t="str">
        <f>IF((入力用!M15=""),"",入力用!M15)</f>
        <v/>
      </c>
      <c r="N14" s="160" t="str">
        <f>IF((入力用!N15=""),"",入力用!N15)</f>
        <v/>
      </c>
      <c r="O14" s="161"/>
      <c r="P14" s="161"/>
      <c r="Q14" s="162"/>
      <c r="R14" s="208" t="s">
        <v>82</v>
      </c>
      <c r="S14" s="209"/>
      <c r="T14" s="210"/>
      <c r="U14" s="202">
        <f>IF((入力用!U15=""),"",入力用!U15)</f>
        <v>0</v>
      </c>
      <c r="V14" s="203"/>
      <c r="W14" s="203"/>
      <c r="X14" s="204"/>
    </row>
    <row r="15" spans="1:24" ht="15.95" customHeight="1">
      <c r="A15" s="159"/>
      <c r="B15" s="163"/>
      <c r="C15" s="165"/>
      <c r="D15" s="168"/>
      <c r="E15" s="169"/>
      <c r="F15" s="257"/>
      <c r="G15" s="163"/>
      <c r="H15" s="165"/>
      <c r="I15" s="163"/>
      <c r="J15" s="164"/>
      <c r="K15" s="164"/>
      <c r="L15" s="165"/>
      <c r="M15" s="159"/>
      <c r="N15" s="163"/>
      <c r="O15" s="164"/>
      <c r="P15" s="164"/>
      <c r="Q15" s="165"/>
      <c r="R15" s="58" t="s">
        <v>74</v>
      </c>
      <c r="S15" s="59"/>
      <c r="T15" s="60">
        <f>IF((入力用!T16=""),"",入力用!T16)</f>
        <v>0.1</v>
      </c>
      <c r="U15" s="205"/>
      <c r="V15" s="206"/>
      <c r="W15" s="206"/>
      <c r="X15" s="207"/>
    </row>
    <row r="16" spans="1:24" ht="32.1" customHeight="1">
      <c r="A16" s="53" t="str">
        <f>IF((入力用!A17=""),"",入力用!A17)</f>
        <v/>
      </c>
      <c r="B16" s="132" t="str">
        <f>IF((入力用!B17=""),"",入力用!B17)</f>
        <v/>
      </c>
      <c r="C16" s="133"/>
      <c r="D16" s="132" t="str">
        <f>IF((入力用!D17=""),"",入力用!D17)</f>
        <v/>
      </c>
      <c r="E16" s="133"/>
      <c r="F16" s="56" t="str">
        <f>IF((入力用!F17=""),"",入力用!F17)</f>
        <v/>
      </c>
      <c r="G16" s="134" t="str">
        <f>IF((入力用!G17=""),"",入力用!G17)</f>
        <v/>
      </c>
      <c r="H16" s="135"/>
      <c r="I16" s="134" t="str">
        <f>IF((入力用!I17=""),"",入力用!I17)</f>
        <v/>
      </c>
      <c r="J16" s="136"/>
      <c r="K16" s="136"/>
      <c r="L16" s="135"/>
      <c r="M16" s="57" t="str">
        <f>IF((入力用!M17=""),"",入力用!M17)</f>
        <v/>
      </c>
      <c r="N16" s="134" t="str">
        <f>IF((入力用!N17=""),"",入力用!N17)</f>
        <v/>
      </c>
      <c r="O16" s="136"/>
      <c r="P16" s="136"/>
      <c r="Q16" s="135"/>
      <c r="R16" s="137" t="s">
        <v>83</v>
      </c>
      <c r="S16" s="138"/>
      <c r="T16" s="139"/>
      <c r="U16" s="140" t="str">
        <f>IF((入力用!U17=""),"",入力用!U17)</f>
        <v/>
      </c>
      <c r="V16" s="141"/>
      <c r="W16" s="141"/>
      <c r="X16" s="142"/>
    </row>
    <row r="17" spans="1:24" ht="32.1" customHeight="1" thickBot="1">
      <c r="A17" s="53" t="str">
        <f>IF((入力用!A18=""),"",入力用!A18)</f>
        <v/>
      </c>
      <c r="B17" s="132" t="str">
        <f>IF((入力用!B18=""),"",入力用!B18)</f>
        <v/>
      </c>
      <c r="C17" s="133"/>
      <c r="D17" s="132" t="str">
        <f>IF((入力用!D18=""),"",入力用!D18)</f>
        <v/>
      </c>
      <c r="E17" s="133"/>
      <c r="F17" s="56" t="str">
        <f>IF((入力用!F18=""),"",入力用!F18)</f>
        <v/>
      </c>
      <c r="G17" s="134" t="str">
        <f>IF((入力用!G18=""),"",入力用!G18)</f>
        <v/>
      </c>
      <c r="H17" s="135"/>
      <c r="I17" s="134" t="str">
        <f>IF((入力用!I18=""),"",入力用!I18)</f>
        <v/>
      </c>
      <c r="J17" s="136"/>
      <c r="K17" s="136"/>
      <c r="L17" s="135"/>
      <c r="M17" s="57" t="str">
        <f>IF((入力用!M18=""),"",入力用!M18)</f>
        <v/>
      </c>
      <c r="N17" s="134" t="str">
        <f>IF((入力用!N18=""),"",入力用!N18)</f>
        <v/>
      </c>
      <c r="O17" s="136"/>
      <c r="P17" s="136"/>
      <c r="Q17" s="135"/>
      <c r="R17" s="249" t="s">
        <v>84</v>
      </c>
      <c r="S17" s="250"/>
      <c r="T17" s="251"/>
      <c r="U17" s="199" t="str">
        <f>IF((入力用!U18=""),"",入力用!U18)</f>
        <v/>
      </c>
      <c r="V17" s="200"/>
      <c r="W17" s="200"/>
      <c r="X17" s="201"/>
    </row>
    <row r="18" spans="1:24" ht="32.1" customHeight="1">
      <c r="A18" s="53" t="str">
        <f>IF((入力用!A19=""),"",入力用!A19)</f>
        <v/>
      </c>
      <c r="B18" s="132" t="str">
        <f>IF((入力用!B19=""),"",入力用!B19)</f>
        <v/>
      </c>
      <c r="C18" s="133"/>
      <c r="D18" s="132" t="str">
        <f>IF((入力用!D19=""),"",入力用!D19)</f>
        <v/>
      </c>
      <c r="E18" s="133"/>
      <c r="F18" s="56" t="str">
        <f>IF((入力用!F19=""),"",入力用!F19)</f>
        <v/>
      </c>
      <c r="G18" s="134" t="str">
        <f>IF((入力用!G19=""),"",入力用!G19)</f>
        <v/>
      </c>
      <c r="H18" s="135"/>
      <c r="I18" s="134" t="str">
        <f>IF((入力用!I19=""),"",入力用!I19)</f>
        <v/>
      </c>
      <c r="J18" s="136"/>
      <c r="K18" s="136"/>
      <c r="L18" s="135"/>
      <c r="M18" s="57" t="str">
        <f>IF((入力用!M19=""),"",入力用!M19)</f>
        <v/>
      </c>
      <c r="N18" s="134" t="str">
        <f>IF((入力用!N19=""),"",入力用!N19)</f>
        <v/>
      </c>
      <c r="O18" s="136"/>
      <c r="P18" s="136"/>
      <c r="Q18" s="135"/>
      <c r="R18" s="211" t="s">
        <v>18</v>
      </c>
      <c r="S18" s="212"/>
      <c r="T18" s="213"/>
      <c r="U18" s="196" t="s">
        <v>19</v>
      </c>
      <c r="V18" s="197"/>
      <c r="W18" s="197"/>
      <c r="X18" s="198"/>
    </row>
    <row r="19" spans="1:24" ht="32.1" customHeight="1">
      <c r="A19" s="53" t="str">
        <f>IF((入力用!A20=""),"",入力用!A20)</f>
        <v/>
      </c>
      <c r="B19" s="132" t="str">
        <f>IF((入力用!B20=""),"",入力用!B20)</f>
        <v/>
      </c>
      <c r="C19" s="133"/>
      <c r="D19" s="132" t="str">
        <f>IF((入力用!D20=""),"",入力用!D20)</f>
        <v/>
      </c>
      <c r="E19" s="133"/>
      <c r="F19" s="56" t="str">
        <f>IF((入力用!F20=""),"",入力用!F20)</f>
        <v/>
      </c>
      <c r="G19" s="134" t="str">
        <f>IF((入力用!G20=""),"",入力用!G20)</f>
        <v/>
      </c>
      <c r="H19" s="135"/>
      <c r="I19" s="134" t="str">
        <f>IF((入力用!I20=""),"",入力用!I20)</f>
        <v/>
      </c>
      <c r="J19" s="136"/>
      <c r="K19" s="136"/>
      <c r="L19" s="135"/>
      <c r="M19" s="57" t="str">
        <f>IF((入力用!M20=""),"",入力用!M20)</f>
        <v/>
      </c>
      <c r="N19" s="134" t="str">
        <f>IF((入力用!N20=""),"",入力用!N20)</f>
        <v/>
      </c>
      <c r="O19" s="136"/>
      <c r="P19" s="136"/>
      <c r="Q19" s="135"/>
      <c r="R19" s="214" t="s">
        <v>20</v>
      </c>
      <c r="S19" s="150"/>
      <c r="T19" s="151"/>
      <c r="U19" s="61"/>
      <c r="V19" s="62"/>
      <c r="W19" s="63"/>
      <c r="X19" s="64"/>
    </row>
    <row r="20" spans="1:24" ht="32.1" customHeight="1">
      <c r="A20" s="53" t="str">
        <f>IF((入力用!A21=""),"",入力用!A21)</f>
        <v/>
      </c>
      <c r="B20" s="132" t="str">
        <f>IF((入力用!B21=""),"",入力用!B21)</f>
        <v/>
      </c>
      <c r="C20" s="133"/>
      <c r="D20" s="132" t="str">
        <f>IF((入力用!D21=""),"",入力用!D21)</f>
        <v/>
      </c>
      <c r="E20" s="133"/>
      <c r="F20" s="56" t="str">
        <f>IF((入力用!F21=""),"",入力用!F21)</f>
        <v/>
      </c>
      <c r="G20" s="134" t="str">
        <f>IF((入力用!G21=""),"",入力用!G21)</f>
        <v/>
      </c>
      <c r="H20" s="135"/>
      <c r="I20" s="134" t="str">
        <f>IF((入力用!I21=""),"",入力用!I21)</f>
        <v/>
      </c>
      <c r="J20" s="136"/>
      <c r="K20" s="136"/>
      <c r="L20" s="135"/>
      <c r="M20" s="57" t="str">
        <f>IF((入力用!M21=""),"",入力用!M21)</f>
        <v/>
      </c>
      <c r="N20" s="134" t="str">
        <f>IF((入力用!N21=""),"",入力用!N21)</f>
        <v/>
      </c>
      <c r="O20" s="136"/>
      <c r="P20" s="136"/>
      <c r="Q20" s="135"/>
      <c r="R20" s="214" t="s">
        <v>10</v>
      </c>
      <c r="S20" s="150"/>
      <c r="T20" s="151"/>
      <c r="U20" s="65"/>
      <c r="V20" s="66"/>
      <c r="W20" s="67"/>
      <c r="X20" s="68"/>
    </row>
    <row r="21" spans="1:24" ht="32.1" customHeight="1" thickBot="1">
      <c r="A21" s="53" t="str">
        <f>IF((入力用!A22=""),"",入力用!A22)</f>
        <v/>
      </c>
      <c r="B21" s="132" t="str">
        <f>IF((入力用!B22=""),"",入力用!B22)</f>
        <v/>
      </c>
      <c r="C21" s="133"/>
      <c r="D21" s="132" t="str">
        <f>IF((入力用!D22=""),"",入力用!D22)</f>
        <v/>
      </c>
      <c r="E21" s="133"/>
      <c r="F21" s="56" t="str">
        <f>IF((入力用!F22=""),"",入力用!F22)</f>
        <v/>
      </c>
      <c r="G21" s="134" t="str">
        <f>IF((入力用!G22=""),"",入力用!G22)</f>
        <v/>
      </c>
      <c r="H21" s="135"/>
      <c r="I21" s="134" t="str">
        <f>IF((入力用!I22=""),"",入力用!I22)</f>
        <v/>
      </c>
      <c r="J21" s="136"/>
      <c r="K21" s="136"/>
      <c r="L21" s="135"/>
      <c r="M21" s="57" t="str">
        <f>IF((入力用!M22=""),"",入力用!M22)</f>
        <v/>
      </c>
      <c r="N21" s="134" t="str">
        <f>IF((入力用!N22=""),"",入力用!N22)</f>
        <v/>
      </c>
      <c r="O21" s="136"/>
      <c r="P21" s="136"/>
      <c r="Q21" s="135"/>
      <c r="R21" s="217" t="s">
        <v>11</v>
      </c>
      <c r="S21" s="218"/>
      <c r="T21" s="219"/>
      <c r="U21" s="69"/>
      <c r="V21" s="70"/>
      <c r="W21" s="71"/>
      <c r="X21" s="72"/>
    </row>
    <row r="22" spans="1:24" ht="14.1" customHeight="1">
      <c r="A22" s="220" t="s">
        <v>15</v>
      </c>
      <c r="B22" s="221"/>
      <c r="C22" s="222"/>
      <c r="D22" s="226"/>
      <c r="E22" s="227"/>
      <c r="F22" s="227"/>
      <c r="G22" s="227"/>
      <c r="H22" s="228"/>
      <c r="I22" s="232" t="s">
        <v>24</v>
      </c>
      <c r="J22" s="234">
        <f>IF((入力用!J23=""),"",入力用!J23)</f>
        <v>0</v>
      </c>
      <c r="K22" s="235"/>
      <c r="L22" s="236"/>
      <c r="M22" s="215"/>
      <c r="N22" s="240" t="s">
        <v>23</v>
      </c>
      <c r="O22" s="234">
        <f>IF((入力用!O23=""),"",入力用!O23)</f>
        <v>0</v>
      </c>
      <c r="P22" s="235"/>
      <c r="Q22" s="241"/>
      <c r="R22" s="243" t="s">
        <v>21</v>
      </c>
      <c r="S22" s="245" t="s">
        <v>12</v>
      </c>
      <c r="T22" s="246"/>
      <c r="U22" s="170" t="s">
        <v>13</v>
      </c>
      <c r="V22" s="192"/>
      <c r="W22" s="170" t="s">
        <v>14</v>
      </c>
      <c r="X22" s="171"/>
    </row>
    <row r="23" spans="1:24" ht="14.1" customHeight="1">
      <c r="A23" s="223"/>
      <c r="B23" s="224"/>
      <c r="C23" s="225"/>
      <c r="D23" s="229"/>
      <c r="E23" s="230"/>
      <c r="F23" s="230"/>
      <c r="G23" s="230"/>
      <c r="H23" s="231"/>
      <c r="I23" s="233"/>
      <c r="J23" s="237"/>
      <c r="K23" s="238"/>
      <c r="L23" s="239"/>
      <c r="M23" s="216"/>
      <c r="N23" s="240"/>
      <c r="O23" s="237"/>
      <c r="P23" s="238"/>
      <c r="Q23" s="242"/>
      <c r="R23" s="244"/>
      <c r="S23" s="247"/>
      <c r="T23" s="248"/>
      <c r="U23" s="172"/>
      <c r="V23" s="193"/>
      <c r="W23" s="172"/>
      <c r="X23" s="173"/>
    </row>
    <row r="24" spans="1:24" ht="24" customHeight="1">
      <c r="A24" s="73" t="s">
        <v>39</v>
      </c>
      <c r="B24" s="49" t="str">
        <f>入力用!B25</f>
        <v>請求可能率　　：100%</v>
      </c>
      <c r="C24" s="49"/>
      <c r="D24" s="74"/>
      <c r="E24" s="75"/>
      <c r="F24" s="76"/>
      <c r="G24" s="76"/>
      <c r="H24" s="76"/>
      <c r="I24" s="76"/>
      <c r="J24" s="77"/>
      <c r="K24" s="77"/>
      <c r="L24" s="78"/>
      <c r="M24" s="174" t="s">
        <v>85</v>
      </c>
      <c r="N24" s="175"/>
      <c r="O24" s="176"/>
      <c r="P24" s="180" t="str">
        <f>IF((入力用!P25=""),"",入力用!P25)</f>
        <v/>
      </c>
      <c r="Q24" s="181"/>
      <c r="R24" s="184"/>
      <c r="S24" s="186"/>
      <c r="T24" s="187"/>
      <c r="U24" s="186"/>
      <c r="V24" s="187"/>
      <c r="W24" s="186" t="s">
        <v>22</v>
      </c>
      <c r="X24" s="190"/>
    </row>
    <row r="25" spans="1:24" ht="24" customHeight="1" thickBot="1">
      <c r="A25" s="79" t="s">
        <v>27</v>
      </c>
      <c r="B25" s="80"/>
      <c r="C25" s="80"/>
      <c r="D25" s="81"/>
      <c r="E25" s="81"/>
      <c r="F25" s="81"/>
      <c r="G25" s="81"/>
      <c r="H25" s="81" t="s">
        <v>60</v>
      </c>
      <c r="I25" s="81"/>
      <c r="J25" s="82"/>
      <c r="K25" s="82">
        <f>IF((入力用!K26=""),"",入力用!K26)</f>
        <v>0.1</v>
      </c>
      <c r="L25" s="83"/>
      <c r="M25" s="177"/>
      <c r="N25" s="178"/>
      <c r="O25" s="179"/>
      <c r="P25" s="182"/>
      <c r="Q25" s="183"/>
      <c r="R25" s="185"/>
      <c r="S25" s="188"/>
      <c r="T25" s="189"/>
      <c r="U25" s="188"/>
      <c r="V25" s="189"/>
      <c r="W25" s="188"/>
      <c r="X25" s="191"/>
    </row>
    <row r="26" spans="1:24" ht="15" customHeight="1">
      <c r="A26" s="123" t="s">
        <v>63</v>
      </c>
      <c r="B26" s="123"/>
      <c r="C26" s="12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23" t="s">
        <v>61</v>
      </c>
      <c r="S26" s="123"/>
      <c r="T26" s="123"/>
      <c r="U26" s="123"/>
      <c r="V26" s="123"/>
      <c r="W26" s="123"/>
      <c r="X26" s="123"/>
    </row>
    <row r="27" spans="1:24" ht="15" customHeight="1">
      <c r="A27" s="123" t="s">
        <v>64</v>
      </c>
      <c r="B27" s="123"/>
      <c r="C27" s="12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123" t="s">
        <v>62</v>
      </c>
      <c r="S27" s="123"/>
      <c r="T27" s="123"/>
      <c r="U27" s="123"/>
      <c r="V27" s="123"/>
      <c r="W27" s="123"/>
      <c r="X27" s="123"/>
    </row>
  </sheetData>
  <sheetProtection algorithmName="SHA-512" hashValue="4WzaiHQyIVTbYYhlFXKJjrKDKvQ5S+w5iBfirPGqrGuN+45NFzkTM9QIVKrwhYAAIjw8cFYmWXHn7LsgBhIl+g==" saltValue="1DPvN1ekWLMiBZMtm4wYgg==" spinCount="100000" sheet="1" selectLockedCells="1" selectUnlockedCells="1"/>
  <mergeCells count="112">
    <mergeCell ref="Q4:X4"/>
    <mergeCell ref="Q5:X5"/>
    <mergeCell ref="O6:P6"/>
    <mergeCell ref="R10:T10"/>
    <mergeCell ref="U10:X10"/>
    <mergeCell ref="G7:K7"/>
    <mergeCell ref="O7:P7"/>
    <mergeCell ref="U16:X16"/>
    <mergeCell ref="B14:C15"/>
    <mergeCell ref="F14:F15"/>
    <mergeCell ref="G14:H15"/>
    <mergeCell ref="R12:T12"/>
    <mergeCell ref="U12:X12"/>
    <mergeCell ref="B13:C13"/>
    <mergeCell ref="D13:E13"/>
    <mergeCell ref="G13:H13"/>
    <mergeCell ref="I13:L13"/>
    <mergeCell ref="N13:Q13"/>
    <mergeCell ref="U13:X13"/>
    <mergeCell ref="B12:C12"/>
    <mergeCell ref="D12:E12"/>
    <mergeCell ref="G12:H12"/>
    <mergeCell ref="I12:L12"/>
    <mergeCell ref="N12:Q12"/>
    <mergeCell ref="G17:H17"/>
    <mergeCell ref="I17:L17"/>
    <mergeCell ref="N17:Q17"/>
    <mergeCell ref="R17:T17"/>
    <mergeCell ref="B16:C16"/>
    <mergeCell ref="D16:E16"/>
    <mergeCell ref="G16:H16"/>
    <mergeCell ref="I16:L16"/>
    <mergeCell ref="N16:Q16"/>
    <mergeCell ref="R16:T16"/>
    <mergeCell ref="A22:C23"/>
    <mergeCell ref="D22:H23"/>
    <mergeCell ref="I22:I23"/>
    <mergeCell ref="J22:L23"/>
    <mergeCell ref="N22:N23"/>
    <mergeCell ref="O22:Q23"/>
    <mergeCell ref="R22:R23"/>
    <mergeCell ref="S22:T23"/>
    <mergeCell ref="B21:C21"/>
    <mergeCell ref="W22:X23"/>
    <mergeCell ref="M24:O25"/>
    <mergeCell ref="P24:Q25"/>
    <mergeCell ref="R24:R25"/>
    <mergeCell ref="S24:T25"/>
    <mergeCell ref="U24:V25"/>
    <mergeCell ref="W24:X25"/>
    <mergeCell ref="U22:V23"/>
    <mergeCell ref="U9:W9"/>
    <mergeCell ref="R13:T13"/>
    <mergeCell ref="U18:X18"/>
    <mergeCell ref="U17:X17"/>
    <mergeCell ref="U14:X15"/>
    <mergeCell ref="R14:T14"/>
    <mergeCell ref="R18:T18"/>
    <mergeCell ref="R19:T19"/>
    <mergeCell ref="N20:Q20"/>
    <mergeCell ref="R20:T20"/>
    <mergeCell ref="M22:M23"/>
    <mergeCell ref="N19:Q19"/>
    <mergeCell ref="R21:T21"/>
    <mergeCell ref="A14:A15"/>
    <mergeCell ref="B18:C18"/>
    <mergeCell ref="D18:E18"/>
    <mergeCell ref="D21:E21"/>
    <mergeCell ref="G21:H21"/>
    <mergeCell ref="I21:L21"/>
    <mergeCell ref="N21:Q21"/>
    <mergeCell ref="I14:L15"/>
    <mergeCell ref="M14:M15"/>
    <mergeCell ref="N14:Q15"/>
    <mergeCell ref="G18:H18"/>
    <mergeCell ref="I18:L18"/>
    <mergeCell ref="N18:Q18"/>
    <mergeCell ref="B20:C20"/>
    <mergeCell ref="D20:E20"/>
    <mergeCell ref="G20:H20"/>
    <mergeCell ref="I20:L20"/>
    <mergeCell ref="B19:C19"/>
    <mergeCell ref="D19:E19"/>
    <mergeCell ref="G19:H19"/>
    <mergeCell ref="I19:L19"/>
    <mergeCell ref="D14:E15"/>
    <mergeCell ref="B17:C17"/>
    <mergeCell ref="D17:E17"/>
    <mergeCell ref="T1:X1"/>
    <mergeCell ref="A4:C4"/>
    <mergeCell ref="O4:P4"/>
    <mergeCell ref="O5:P5"/>
    <mergeCell ref="G2:M2"/>
    <mergeCell ref="B11:C11"/>
    <mergeCell ref="D11:E11"/>
    <mergeCell ref="G11:H11"/>
    <mergeCell ref="I11:L11"/>
    <mergeCell ref="N11:Q11"/>
    <mergeCell ref="R11:T11"/>
    <mergeCell ref="U11:X11"/>
    <mergeCell ref="D10:E10"/>
    <mergeCell ref="G10:H10"/>
    <mergeCell ref="I10:L10"/>
    <mergeCell ref="N10:Q10"/>
    <mergeCell ref="H6:J6"/>
    <mergeCell ref="Q6:X6"/>
    <mergeCell ref="R9:T9"/>
    <mergeCell ref="Q7:X7"/>
    <mergeCell ref="A9:A10"/>
    <mergeCell ref="B9:C10"/>
    <mergeCell ref="D9:L9"/>
    <mergeCell ref="M9:Q9"/>
  </mergeCells>
  <phoneticPr fontId="1"/>
  <dataValidations count="3">
    <dataValidation type="whole" allowBlank="1" showInputMessage="1" showErrorMessage="1" sqref="M11:M14 M16:M21" xr:uid="{1D4F551A-DB65-4F54-B415-DE3BF3D52E6B}">
      <formula1>0</formula1>
      <formula2>100</formula2>
    </dataValidation>
    <dataValidation imeMode="hiragana" allowBlank="1" showInputMessage="1" showErrorMessage="1" sqref="E5 Q4:X5 H6:J6 C16:C21 C11:C13 B11:B14 B16:B21" xr:uid="{2E244155-6BB3-4249-B028-9F7326E02DF7}"/>
    <dataValidation imeMode="off" allowBlank="1" showInputMessage="1" showErrorMessage="1" sqref="Q6:X7 H3 J3 L3 A11 E4" xr:uid="{66677FE0-2E87-4AEA-B980-BFA3E2BD8067}"/>
  </dataValidations>
  <printOptions horizontalCentered="1" verticalCentered="1"/>
  <pageMargins left="0.62992125984251968" right="0.62992125984251968" top="0.35433070866141736" bottom="0.35433070866141736" header="0.31496062992125984" footer="0.31496062992125984"/>
  <pageSetup paperSize="9" scale="91" orientation="landscape" r:id="rId1"/>
  <headerFooter alignWithMargins="0">
    <oddFooter>&amp;R&amp;F</oddFooter>
  </headerFooter>
  <ignoredErrors>
    <ignoredError sqref="E21 H21 J21:L21 M11:M13 V11:X11 R7:X7 C21 C18 C19 C20 C16 C17 C13 C12 C11 E11 E12 E13 E16 E17 E18 E19 E20 H11 H12 H13 H16 H17 H18 H19 H20 J11:L11 J12:L12 J13:L13 J16:L16 J17:L17 J18:L18 J19:L19 J20:L20 V9:X9 V10:X10 R5:X5 R6:X6 M16:M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fitToPage="1"/>
  </sheetPr>
  <dimension ref="A1:X58"/>
  <sheetViews>
    <sheetView showGridLines="0" tabSelected="1" workbookViewId="0">
      <selection activeCell="I19" sqref="I19:M19"/>
    </sheetView>
  </sheetViews>
  <sheetFormatPr defaultRowHeight="13.5"/>
  <cols>
    <col min="1" max="1" width="6.25" style="1" customWidth="1"/>
    <col min="2" max="2" width="8.125" style="1" customWidth="1"/>
    <col min="3" max="3" width="27.625" style="1" customWidth="1"/>
    <col min="4" max="4" width="6.625" style="1" customWidth="1"/>
    <col min="5" max="5" width="3.875" style="1" customWidth="1"/>
    <col min="6" max="7" width="5.5" style="1" customWidth="1"/>
    <col min="8" max="8" width="6.25" style="1" customWidth="1"/>
    <col min="9" max="9" width="3.125" style="1" customWidth="1"/>
    <col min="10" max="11" width="5.375" style="1" customWidth="1"/>
    <col min="12" max="12" width="3.75" style="1" customWidth="1"/>
    <col min="13" max="13" width="4.75" style="1" customWidth="1"/>
    <col min="14" max="14" width="3.125" style="1" customWidth="1"/>
    <col min="15" max="15" width="5.375" style="1" customWidth="1"/>
    <col min="16" max="16" width="5.625" style="1" customWidth="1"/>
    <col min="17" max="17" width="5.375" style="1" customWidth="1"/>
    <col min="18" max="18" width="8.625" style="1" customWidth="1"/>
    <col min="19" max="19" width="2.625" style="1" customWidth="1"/>
    <col min="20" max="20" width="6.625" style="1" customWidth="1"/>
    <col min="21" max="21" width="4.125" style="1" customWidth="1"/>
    <col min="22" max="22" width="3.125" style="1" customWidth="1"/>
    <col min="23" max="23" width="2.875" style="1" customWidth="1"/>
    <col min="24" max="24" width="5.375" style="1" customWidth="1"/>
    <col min="25" max="16384" width="9" style="1"/>
  </cols>
  <sheetData>
    <row r="1" spans="1:24">
      <c r="A1" s="7" t="s">
        <v>32</v>
      </c>
      <c r="B1" s="7"/>
      <c r="C1" s="21" t="s">
        <v>34</v>
      </c>
      <c r="D1" s="8"/>
      <c r="E1" s="1" t="s">
        <v>31</v>
      </c>
    </row>
    <row r="2" spans="1:24" ht="12" customHeight="1">
      <c r="B2" s="20"/>
      <c r="T2" s="2" t="s">
        <v>16</v>
      </c>
      <c r="U2" s="341"/>
      <c r="V2" s="341"/>
      <c r="W2" s="341"/>
      <c r="X2" s="341"/>
    </row>
    <row r="3" spans="1:24" ht="21.95" customHeight="1" thickBot="1">
      <c r="A3" s="84" t="s">
        <v>17</v>
      </c>
      <c r="B3" s="5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0.100000000000001" customHeight="1">
      <c r="A4" s="258"/>
      <c r="B4" s="259"/>
      <c r="C4" s="259"/>
      <c r="D4" s="259"/>
      <c r="E4" s="259"/>
      <c r="F4" s="3"/>
      <c r="G4" s="1" t="s">
        <v>56</v>
      </c>
      <c r="H4" s="10"/>
      <c r="I4" s="1" t="s">
        <v>75</v>
      </c>
      <c r="J4" s="10"/>
      <c r="K4" s="1" t="s">
        <v>28</v>
      </c>
      <c r="L4" s="10"/>
      <c r="M4" s="1" t="s">
        <v>30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4.95" customHeight="1" thickBot="1">
      <c r="A5" s="290" t="s">
        <v>65</v>
      </c>
      <c r="B5" s="291"/>
      <c r="C5" s="291"/>
      <c r="D5" s="291"/>
      <c r="E5" s="291"/>
      <c r="N5" s="260" t="s">
        <v>40</v>
      </c>
      <c r="O5" s="260"/>
      <c r="P5" s="260"/>
      <c r="Q5" s="345"/>
      <c r="R5" s="346"/>
      <c r="S5" s="346"/>
      <c r="T5" s="346"/>
      <c r="U5" s="346"/>
      <c r="V5" s="346"/>
      <c r="W5" s="346"/>
      <c r="X5" s="346"/>
    </row>
    <row r="6" spans="1:24" ht="24.95" customHeight="1">
      <c r="A6" s="270" t="s">
        <v>59</v>
      </c>
      <c r="B6" s="271"/>
      <c r="C6" s="25"/>
      <c r="D6" s="23"/>
      <c r="E6" s="23"/>
      <c r="N6" s="260" t="s">
        <v>41</v>
      </c>
      <c r="O6" s="260"/>
      <c r="P6" s="260"/>
      <c r="Q6" s="345"/>
      <c r="R6" s="346"/>
      <c r="S6" s="346"/>
      <c r="T6" s="346"/>
      <c r="U6" s="346"/>
      <c r="V6" s="346"/>
      <c r="W6" s="346"/>
      <c r="X6" s="346"/>
    </row>
    <row r="7" spans="1:24" ht="24.95" customHeight="1">
      <c r="A7" s="292" t="s">
        <v>58</v>
      </c>
      <c r="B7" s="293"/>
      <c r="C7" s="26"/>
      <c r="D7" s="24"/>
      <c r="E7" s="24"/>
      <c r="H7" s="272"/>
      <c r="I7" s="272"/>
      <c r="J7" s="272"/>
      <c r="N7" s="260" t="s">
        <v>57</v>
      </c>
      <c r="O7" s="260"/>
      <c r="P7" s="260"/>
      <c r="Q7" s="345"/>
      <c r="R7" s="346"/>
      <c r="S7" s="346"/>
      <c r="T7" s="346"/>
      <c r="U7" s="346"/>
      <c r="V7" s="346"/>
      <c r="W7" s="346"/>
      <c r="X7" s="346"/>
    </row>
    <row r="8" spans="1:24" ht="24.95" customHeight="1">
      <c r="F8" s="122" t="s">
        <v>25</v>
      </c>
      <c r="G8" s="122"/>
      <c r="H8" s="347"/>
      <c r="I8" s="347"/>
      <c r="J8" s="347"/>
      <c r="K8" s="122" t="s">
        <v>26</v>
      </c>
      <c r="N8" s="261" t="s">
        <v>95</v>
      </c>
      <c r="O8" s="260"/>
      <c r="P8" s="260"/>
      <c r="Q8" s="345"/>
      <c r="R8" s="346"/>
      <c r="S8" s="346"/>
      <c r="T8" s="346"/>
      <c r="U8" s="346"/>
      <c r="V8" s="346"/>
      <c r="W8" s="346"/>
      <c r="X8" s="346"/>
    </row>
    <row r="9" spans="1:24" ht="5.0999999999999996" customHeight="1"/>
    <row r="10" spans="1:24" ht="27.95" customHeight="1">
      <c r="A10" s="296" t="s">
        <v>0</v>
      </c>
      <c r="B10" s="276" t="s">
        <v>1</v>
      </c>
      <c r="C10" s="277"/>
      <c r="D10" s="264" t="s">
        <v>9</v>
      </c>
      <c r="E10" s="264"/>
      <c r="F10" s="264"/>
      <c r="G10" s="264"/>
      <c r="H10" s="264"/>
      <c r="I10" s="264"/>
      <c r="J10" s="264"/>
      <c r="K10" s="264"/>
      <c r="L10" s="264"/>
      <c r="M10" s="265" t="s">
        <v>2</v>
      </c>
      <c r="N10" s="269"/>
      <c r="O10" s="269"/>
      <c r="P10" s="269"/>
      <c r="Q10" s="266"/>
      <c r="R10" s="348" t="s">
        <v>3</v>
      </c>
      <c r="S10" s="349"/>
      <c r="T10" s="350"/>
      <c r="U10" s="332"/>
      <c r="V10" s="333"/>
      <c r="W10" s="333"/>
      <c r="X10" s="86" t="s">
        <v>4</v>
      </c>
    </row>
    <row r="11" spans="1:24" ht="30" customHeight="1">
      <c r="A11" s="297"/>
      <c r="B11" s="278"/>
      <c r="C11" s="279"/>
      <c r="D11" s="264" t="s">
        <v>71</v>
      </c>
      <c r="E11" s="264"/>
      <c r="F11" s="85" t="s">
        <v>6</v>
      </c>
      <c r="G11" s="265" t="s">
        <v>7</v>
      </c>
      <c r="H11" s="266"/>
      <c r="I11" s="265" t="s">
        <v>8</v>
      </c>
      <c r="J11" s="267"/>
      <c r="K11" s="267"/>
      <c r="L11" s="268"/>
      <c r="M11" s="87" t="s">
        <v>19</v>
      </c>
      <c r="N11" s="265" t="s">
        <v>8</v>
      </c>
      <c r="O11" s="269"/>
      <c r="P11" s="269"/>
      <c r="Q11" s="266"/>
      <c r="R11" s="351" t="s">
        <v>86</v>
      </c>
      <c r="S11" s="352"/>
      <c r="T11" s="353"/>
      <c r="U11" s="363">
        <f>IF((J23=""),"",J23)</f>
        <v>0</v>
      </c>
      <c r="V11" s="364"/>
      <c r="W11" s="364"/>
      <c r="X11" s="365"/>
    </row>
    <row r="12" spans="1:24" ht="30" customHeight="1">
      <c r="A12" s="88"/>
      <c r="B12" s="262"/>
      <c r="C12" s="280"/>
      <c r="D12" s="262"/>
      <c r="E12" s="263"/>
      <c r="F12" s="89"/>
      <c r="G12" s="273"/>
      <c r="H12" s="275"/>
      <c r="I12" s="273"/>
      <c r="J12" s="274"/>
      <c r="K12" s="274"/>
      <c r="L12" s="275"/>
      <c r="M12" s="90"/>
      <c r="N12" s="281" t="str">
        <f>IF((I12=""),"",I12*M12/100)</f>
        <v/>
      </c>
      <c r="O12" s="282"/>
      <c r="P12" s="282"/>
      <c r="Q12" s="283"/>
      <c r="R12" s="351" t="s">
        <v>87</v>
      </c>
      <c r="S12" s="352"/>
      <c r="T12" s="353"/>
      <c r="U12" s="369">
        <v>0</v>
      </c>
      <c r="V12" s="370"/>
      <c r="W12" s="370"/>
      <c r="X12" s="371"/>
    </row>
    <row r="13" spans="1:24" ht="30" customHeight="1">
      <c r="A13" s="88"/>
      <c r="B13" s="262"/>
      <c r="C13" s="280"/>
      <c r="D13" s="262"/>
      <c r="E13" s="263"/>
      <c r="F13" s="91"/>
      <c r="G13" s="273"/>
      <c r="H13" s="275"/>
      <c r="I13" s="273"/>
      <c r="J13" s="274"/>
      <c r="K13" s="274"/>
      <c r="L13" s="275"/>
      <c r="M13" s="92"/>
      <c r="N13" s="281" t="str">
        <f t="shared" ref="N13:N22" si="0">IF((I13=""),"",I13*M13/100)</f>
        <v/>
      </c>
      <c r="O13" s="282"/>
      <c r="P13" s="282"/>
      <c r="Q13" s="283"/>
      <c r="R13" s="351" t="s">
        <v>93</v>
      </c>
      <c r="S13" s="354"/>
      <c r="T13" s="355"/>
      <c r="U13" s="363" t="str">
        <f>IF((J23=""),"",IF((P25=""),"",U11*P25*L31))</f>
        <v/>
      </c>
      <c r="V13" s="364"/>
      <c r="W13" s="364"/>
      <c r="X13" s="365"/>
    </row>
    <row r="14" spans="1:24" ht="30" customHeight="1">
      <c r="A14" s="88"/>
      <c r="B14" s="262"/>
      <c r="C14" s="280"/>
      <c r="D14" s="262"/>
      <c r="E14" s="263"/>
      <c r="F14" s="91"/>
      <c r="G14" s="273"/>
      <c r="H14" s="275"/>
      <c r="I14" s="273"/>
      <c r="J14" s="274"/>
      <c r="K14" s="274"/>
      <c r="L14" s="275"/>
      <c r="M14" s="92"/>
      <c r="N14" s="281" t="str">
        <f t="shared" si="0"/>
        <v/>
      </c>
      <c r="O14" s="282"/>
      <c r="P14" s="282"/>
      <c r="Q14" s="283"/>
      <c r="R14" s="351" t="s">
        <v>88</v>
      </c>
      <c r="S14" s="352"/>
      <c r="T14" s="353"/>
      <c r="U14" s="363" t="str">
        <f>IF((U13=""),"",U13-U12)</f>
        <v/>
      </c>
      <c r="V14" s="364"/>
      <c r="W14" s="364"/>
      <c r="X14" s="365"/>
    </row>
    <row r="15" spans="1:24" ht="15" customHeight="1">
      <c r="A15" s="294"/>
      <c r="B15" s="284"/>
      <c r="C15" s="285"/>
      <c r="D15" s="284"/>
      <c r="E15" s="285"/>
      <c r="F15" s="288"/>
      <c r="G15" s="362"/>
      <c r="H15" s="285"/>
      <c r="I15" s="362"/>
      <c r="J15" s="338"/>
      <c r="K15" s="338"/>
      <c r="L15" s="285"/>
      <c r="M15" s="294"/>
      <c r="N15" s="337" t="str">
        <f>IF((I15=""),"",I15*M15/100)</f>
        <v/>
      </c>
      <c r="O15" s="338"/>
      <c r="P15" s="338"/>
      <c r="Q15" s="285"/>
      <c r="R15" s="93" t="s">
        <v>89</v>
      </c>
      <c r="S15" s="94"/>
      <c r="T15" s="95"/>
      <c r="U15" s="340">
        <f>IF(AND(ISNUMBER(U14)=TRUE,R31=10%),U14*0.1,0)</f>
        <v>0</v>
      </c>
      <c r="V15" s="338"/>
      <c r="W15" s="338"/>
      <c r="X15" s="285"/>
    </row>
    <row r="16" spans="1:24" ht="15" customHeight="1">
      <c r="A16" s="295"/>
      <c r="B16" s="286"/>
      <c r="C16" s="287"/>
      <c r="D16" s="286"/>
      <c r="E16" s="287"/>
      <c r="F16" s="289"/>
      <c r="G16" s="286"/>
      <c r="H16" s="287"/>
      <c r="I16" s="286"/>
      <c r="J16" s="339"/>
      <c r="K16" s="339"/>
      <c r="L16" s="287"/>
      <c r="M16" s="295"/>
      <c r="N16" s="286"/>
      <c r="O16" s="339"/>
      <c r="P16" s="339"/>
      <c r="Q16" s="287"/>
      <c r="R16" s="96" t="s">
        <v>73</v>
      </c>
      <c r="S16" s="97"/>
      <c r="T16" s="46">
        <f>K26</f>
        <v>0.1</v>
      </c>
      <c r="U16" s="286"/>
      <c r="V16" s="339"/>
      <c r="W16" s="339"/>
      <c r="X16" s="287"/>
    </row>
    <row r="17" spans="1:24" ht="30" customHeight="1">
      <c r="A17" s="88"/>
      <c r="B17" s="262"/>
      <c r="C17" s="280"/>
      <c r="D17" s="262"/>
      <c r="E17" s="263"/>
      <c r="F17" s="91"/>
      <c r="G17" s="273"/>
      <c r="H17" s="275"/>
      <c r="I17" s="273"/>
      <c r="J17" s="274"/>
      <c r="K17" s="274"/>
      <c r="L17" s="275"/>
      <c r="M17" s="92"/>
      <c r="N17" s="281" t="str">
        <f t="shared" si="0"/>
        <v/>
      </c>
      <c r="O17" s="282"/>
      <c r="P17" s="282"/>
      <c r="Q17" s="283"/>
      <c r="R17" s="351" t="s">
        <v>90</v>
      </c>
      <c r="S17" s="352"/>
      <c r="T17" s="353"/>
      <c r="U17" s="363" t="str">
        <f>IF((U14=""),"",U14+U15)</f>
        <v/>
      </c>
      <c r="V17" s="364"/>
      <c r="W17" s="364"/>
      <c r="X17" s="365"/>
    </row>
    <row r="18" spans="1:24" ht="30" customHeight="1" thickBot="1">
      <c r="A18" s="88"/>
      <c r="B18" s="262"/>
      <c r="C18" s="280"/>
      <c r="D18" s="262"/>
      <c r="E18" s="263"/>
      <c r="F18" s="91"/>
      <c r="G18" s="273"/>
      <c r="H18" s="275"/>
      <c r="I18" s="273"/>
      <c r="J18" s="274"/>
      <c r="K18" s="274"/>
      <c r="L18" s="275"/>
      <c r="M18" s="92"/>
      <c r="N18" s="281" t="str">
        <f t="shared" si="0"/>
        <v/>
      </c>
      <c r="O18" s="282"/>
      <c r="P18" s="282"/>
      <c r="Q18" s="283"/>
      <c r="R18" s="356" t="s">
        <v>91</v>
      </c>
      <c r="S18" s="357"/>
      <c r="T18" s="358"/>
      <c r="U18" s="342" t="str">
        <f>IF((U11=0),"",U11-U12-U14)</f>
        <v/>
      </c>
      <c r="V18" s="343"/>
      <c r="W18" s="343"/>
      <c r="X18" s="344"/>
    </row>
    <row r="19" spans="1:24" ht="30" customHeight="1">
      <c r="A19" s="88"/>
      <c r="B19" s="262"/>
      <c r="C19" s="280"/>
      <c r="D19" s="262"/>
      <c r="E19" s="263"/>
      <c r="F19" s="91"/>
      <c r="G19" s="273"/>
      <c r="H19" s="275"/>
      <c r="I19" s="273"/>
      <c r="J19" s="274"/>
      <c r="K19" s="274"/>
      <c r="L19" s="275"/>
      <c r="M19" s="92"/>
      <c r="N19" s="281" t="str">
        <f>IF((I19=""),"",I19*M19/100)</f>
        <v/>
      </c>
      <c r="O19" s="282"/>
      <c r="P19" s="282"/>
      <c r="Q19" s="283"/>
      <c r="R19" s="359" t="s">
        <v>18</v>
      </c>
      <c r="S19" s="360"/>
      <c r="T19" s="361"/>
      <c r="U19" s="334" t="s">
        <v>19</v>
      </c>
      <c r="V19" s="335"/>
      <c r="W19" s="335"/>
      <c r="X19" s="336"/>
    </row>
    <row r="20" spans="1:24" ht="30" customHeight="1">
      <c r="A20" s="88"/>
      <c r="B20" s="262"/>
      <c r="C20" s="280"/>
      <c r="D20" s="262"/>
      <c r="E20" s="263"/>
      <c r="F20" s="91"/>
      <c r="G20" s="273"/>
      <c r="H20" s="275"/>
      <c r="I20" s="273"/>
      <c r="J20" s="274"/>
      <c r="K20" s="274"/>
      <c r="L20" s="275"/>
      <c r="M20" s="92"/>
      <c r="N20" s="281" t="str">
        <f>IF((I20=""),"",I20*M20/100)</f>
        <v/>
      </c>
      <c r="O20" s="282"/>
      <c r="P20" s="282"/>
      <c r="Q20" s="283"/>
      <c r="R20" s="379" t="s">
        <v>20</v>
      </c>
      <c r="S20" s="349"/>
      <c r="T20" s="350"/>
      <c r="U20" s="98"/>
      <c r="V20" s="99"/>
      <c r="W20" s="100"/>
      <c r="X20" s="101"/>
    </row>
    <row r="21" spans="1:24" ht="30" customHeight="1">
      <c r="A21" s="88"/>
      <c r="B21" s="262"/>
      <c r="C21" s="280"/>
      <c r="D21" s="262"/>
      <c r="E21" s="263"/>
      <c r="F21" s="91"/>
      <c r="G21" s="273"/>
      <c r="H21" s="275"/>
      <c r="I21" s="273"/>
      <c r="J21" s="274"/>
      <c r="K21" s="274"/>
      <c r="L21" s="275"/>
      <c r="M21" s="92"/>
      <c r="N21" s="281" t="str">
        <f t="shared" si="0"/>
        <v/>
      </c>
      <c r="O21" s="282"/>
      <c r="P21" s="282"/>
      <c r="Q21" s="283"/>
      <c r="R21" s="379" t="s">
        <v>10</v>
      </c>
      <c r="S21" s="349"/>
      <c r="T21" s="350"/>
      <c r="U21" s="102"/>
      <c r="V21" s="103"/>
      <c r="W21" s="104"/>
      <c r="X21" s="105"/>
    </row>
    <row r="22" spans="1:24" ht="30" customHeight="1" thickBot="1">
      <c r="A22" s="88"/>
      <c r="B22" s="262"/>
      <c r="C22" s="280"/>
      <c r="D22" s="262"/>
      <c r="E22" s="263"/>
      <c r="F22" s="91"/>
      <c r="G22" s="273"/>
      <c r="H22" s="275"/>
      <c r="I22" s="273"/>
      <c r="J22" s="274"/>
      <c r="K22" s="274"/>
      <c r="L22" s="275"/>
      <c r="M22" s="92"/>
      <c r="N22" s="281" t="str">
        <f t="shared" si="0"/>
        <v/>
      </c>
      <c r="O22" s="282"/>
      <c r="P22" s="282"/>
      <c r="Q22" s="283"/>
      <c r="R22" s="322" t="s">
        <v>11</v>
      </c>
      <c r="S22" s="323"/>
      <c r="T22" s="324"/>
      <c r="U22" s="106"/>
      <c r="V22" s="107"/>
      <c r="W22" s="108"/>
      <c r="X22" s="109"/>
    </row>
    <row r="23" spans="1:24" ht="12.6" customHeight="1">
      <c r="A23" s="276" t="s">
        <v>72</v>
      </c>
      <c r="B23" s="381"/>
      <c r="C23" s="382"/>
      <c r="D23" s="393"/>
      <c r="E23" s="394"/>
      <c r="F23" s="394"/>
      <c r="G23" s="394"/>
      <c r="H23" s="395"/>
      <c r="I23" s="399" t="s">
        <v>24</v>
      </c>
      <c r="J23" s="316">
        <f>SUM(I12:I22)</f>
        <v>0</v>
      </c>
      <c r="K23" s="317"/>
      <c r="L23" s="401"/>
      <c r="M23" s="314"/>
      <c r="N23" s="372" t="s">
        <v>23</v>
      </c>
      <c r="O23" s="316">
        <f>SUM(N12:N22)</f>
        <v>0</v>
      </c>
      <c r="P23" s="317"/>
      <c r="Q23" s="318"/>
      <c r="R23" s="306" t="s">
        <v>21</v>
      </c>
      <c r="S23" s="325" t="s">
        <v>12</v>
      </c>
      <c r="T23" s="326"/>
      <c r="U23" s="308" t="s">
        <v>13</v>
      </c>
      <c r="V23" s="309"/>
      <c r="W23" s="308" t="s">
        <v>14</v>
      </c>
      <c r="X23" s="312"/>
    </row>
    <row r="24" spans="1:24" ht="12.6" customHeight="1">
      <c r="A24" s="383"/>
      <c r="B24" s="384"/>
      <c r="C24" s="385"/>
      <c r="D24" s="396"/>
      <c r="E24" s="397"/>
      <c r="F24" s="397"/>
      <c r="G24" s="397"/>
      <c r="H24" s="398"/>
      <c r="I24" s="400"/>
      <c r="J24" s="319"/>
      <c r="K24" s="320"/>
      <c r="L24" s="402"/>
      <c r="M24" s="315"/>
      <c r="N24" s="372"/>
      <c r="O24" s="319"/>
      <c r="P24" s="320"/>
      <c r="Q24" s="321"/>
      <c r="R24" s="307"/>
      <c r="S24" s="327"/>
      <c r="T24" s="328"/>
      <c r="U24" s="310"/>
      <c r="V24" s="311"/>
      <c r="W24" s="310"/>
      <c r="X24" s="313"/>
    </row>
    <row r="25" spans="1:24" ht="21.95" customHeight="1">
      <c r="A25" s="110" t="s">
        <v>39</v>
      </c>
      <c r="B25" s="45" t="str">
        <f>"請求可能率　　："&amp; INDEX(B31:E35,J31,4)</f>
        <v>請求可能率　　：100%</v>
      </c>
      <c r="C25" s="111"/>
      <c r="D25" s="112"/>
      <c r="E25" s="113"/>
      <c r="F25" s="114"/>
      <c r="G25" s="114"/>
      <c r="H25" s="114"/>
      <c r="I25" s="114"/>
      <c r="J25" s="115"/>
      <c r="K25" s="115"/>
      <c r="L25" s="116"/>
      <c r="M25" s="373" t="s">
        <v>92</v>
      </c>
      <c r="N25" s="374"/>
      <c r="O25" s="375"/>
      <c r="P25" s="386" t="str">
        <f>IF((J23=0),"",O23/J23)</f>
        <v/>
      </c>
      <c r="Q25" s="387"/>
      <c r="R25" s="390"/>
      <c r="S25" s="298"/>
      <c r="T25" s="329"/>
      <c r="U25" s="298"/>
      <c r="V25" s="299"/>
      <c r="W25" s="302" t="s">
        <v>22</v>
      </c>
      <c r="X25" s="303"/>
    </row>
    <row r="26" spans="1:24" ht="21.95" customHeight="1" thickBot="1">
      <c r="A26" s="117" t="s">
        <v>27</v>
      </c>
      <c r="B26" s="118"/>
      <c r="C26" s="118"/>
      <c r="D26" s="119"/>
      <c r="E26" s="119"/>
      <c r="F26" s="119"/>
      <c r="G26" s="119"/>
      <c r="H26" s="119" t="s">
        <v>60</v>
      </c>
      <c r="I26" s="119"/>
      <c r="J26" s="120"/>
      <c r="K26" s="120">
        <f>R31</f>
        <v>0.1</v>
      </c>
      <c r="L26" s="121"/>
      <c r="M26" s="376"/>
      <c r="N26" s="377"/>
      <c r="O26" s="378"/>
      <c r="P26" s="388"/>
      <c r="Q26" s="389"/>
      <c r="R26" s="391"/>
      <c r="S26" s="330"/>
      <c r="T26" s="331"/>
      <c r="U26" s="300"/>
      <c r="V26" s="301"/>
      <c r="W26" s="304"/>
      <c r="X26" s="305"/>
    </row>
    <row r="27" spans="1:24" ht="15" customHeight="1">
      <c r="A27" s="1" t="s">
        <v>63</v>
      </c>
      <c r="R27" s="15" t="s">
        <v>61</v>
      </c>
      <c r="S27" s="15"/>
      <c r="T27" s="15"/>
      <c r="U27" s="15"/>
      <c r="V27" s="15"/>
      <c r="W27" s="15"/>
      <c r="X27" s="15"/>
    </row>
    <row r="28" spans="1:24" ht="15" customHeight="1">
      <c r="A28" s="1" t="s">
        <v>64</v>
      </c>
      <c r="R28" s="15" t="s">
        <v>62</v>
      </c>
      <c r="S28" s="15"/>
      <c r="T28" s="15"/>
      <c r="U28" s="15"/>
      <c r="V28" s="15"/>
      <c r="W28" s="15"/>
      <c r="X28" s="15"/>
    </row>
    <row r="29" spans="1:24" ht="24.95" customHeight="1">
      <c r="A29" s="367" t="s">
        <v>55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16"/>
      <c r="S29" s="16"/>
      <c r="T29" s="17"/>
      <c r="U29" s="17"/>
      <c r="V29" s="17"/>
      <c r="W29" s="17"/>
      <c r="X29" s="17"/>
    </row>
    <row r="30" spans="1:24" ht="20.100000000000001" hidden="1" customHeight="1">
      <c r="B30" s="1" t="s">
        <v>48</v>
      </c>
      <c r="R30" s="6"/>
      <c r="S30" s="6"/>
      <c r="T30" s="19" t="s">
        <v>52</v>
      </c>
      <c r="U30" s="3"/>
      <c r="V30" s="3"/>
      <c r="W30" s="3"/>
      <c r="X30" s="3"/>
    </row>
    <row r="31" spans="1:24" ht="20.100000000000001" hidden="1" customHeight="1">
      <c r="A31" s="13">
        <v>1</v>
      </c>
      <c r="B31" s="380" t="s">
        <v>50</v>
      </c>
      <c r="C31" s="380"/>
      <c r="D31" s="9">
        <v>0.8</v>
      </c>
      <c r="E31" s="14" t="s">
        <v>42</v>
      </c>
      <c r="J31" s="13">
        <v>3</v>
      </c>
      <c r="L31" s="13">
        <f>INDEX(D31:D35,J31,1)</f>
        <v>1</v>
      </c>
      <c r="R31" s="12">
        <v>0.1</v>
      </c>
      <c r="S31" s="12"/>
      <c r="T31" s="9" t="s">
        <v>76</v>
      </c>
    </row>
    <row r="32" spans="1:24" ht="20.100000000000001" hidden="1" customHeight="1">
      <c r="A32" s="1">
        <v>2</v>
      </c>
      <c r="B32" s="380" t="s">
        <v>51</v>
      </c>
      <c r="C32" s="380"/>
      <c r="D32" s="9">
        <v>0.8</v>
      </c>
      <c r="E32" s="14" t="s">
        <v>49</v>
      </c>
      <c r="J32" s="15"/>
      <c r="T32" s="9">
        <v>0.1</v>
      </c>
    </row>
    <row r="33" spans="1:14" ht="20.100000000000001" hidden="1" customHeight="1">
      <c r="A33" s="1">
        <v>3</v>
      </c>
      <c r="B33" s="366" t="s">
        <v>47</v>
      </c>
      <c r="C33" s="366"/>
      <c r="D33" s="9">
        <v>1</v>
      </c>
      <c r="E33" s="14" t="s">
        <v>43</v>
      </c>
    </row>
    <row r="34" spans="1:14" ht="20.100000000000001" hidden="1" customHeight="1">
      <c r="A34" s="1">
        <v>4</v>
      </c>
      <c r="B34" s="1" t="s">
        <v>46</v>
      </c>
      <c r="D34" s="9">
        <v>1</v>
      </c>
      <c r="E34" s="14" t="s">
        <v>43</v>
      </c>
    </row>
    <row r="35" spans="1:14" ht="20.100000000000001" hidden="1" customHeight="1">
      <c r="A35" s="1">
        <v>5</v>
      </c>
      <c r="B35" s="392" t="s">
        <v>45</v>
      </c>
      <c r="C35" s="366"/>
      <c r="D35" s="11">
        <v>1</v>
      </c>
      <c r="E35" s="18" t="s">
        <v>43</v>
      </c>
    </row>
    <row r="36" spans="1:14" ht="20.100000000000001" hidden="1" customHeight="1">
      <c r="A36" s="1">
        <v>0</v>
      </c>
    </row>
    <row r="37" spans="1:14" ht="20.100000000000001" customHeight="1"/>
    <row r="38" spans="1:14" ht="108.75" customHeight="1">
      <c r="M38" s="9"/>
    </row>
    <row r="39" spans="1:14">
      <c r="A39" s="1" t="s">
        <v>35</v>
      </c>
      <c r="B39" s="1" t="s">
        <v>33</v>
      </c>
      <c r="D39" s="9"/>
    </row>
    <row r="40" spans="1:14">
      <c r="A40" s="1" t="s">
        <v>36</v>
      </c>
      <c r="B40" s="1" t="s">
        <v>53</v>
      </c>
      <c r="D40" s="9"/>
    </row>
    <row r="41" spans="1:14">
      <c r="A41" s="1" t="s">
        <v>54</v>
      </c>
      <c r="B41" s="1" t="s">
        <v>37</v>
      </c>
    </row>
    <row r="43" spans="1:14">
      <c r="A43" s="1" t="s">
        <v>44</v>
      </c>
    </row>
    <row r="44" spans="1:14">
      <c r="B44" s="1" t="s">
        <v>38</v>
      </c>
    </row>
    <row r="45" spans="1:14">
      <c r="L45" s="366"/>
      <c r="M45" s="366"/>
      <c r="N45" s="9"/>
    </row>
    <row r="46" spans="1:14">
      <c r="L46" s="366"/>
      <c r="M46" s="366"/>
      <c r="N46" s="9"/>
    </row>
    <row r="47" spans="1:14">
      <c r="L47" s="366"/>
      <c r="M47" s="366"/>
      <c r="N47" s="12"/>
    </row>
    <row r="55" spans="2:4">
      <c r="B55" s="366"/>
      <c r="C55" s="366"/>
      <c r="D55" s="9"/>
    </row>
    <row r="56" spans="2:4">
      <c r="B56" s="366"/>
      <c r="C56" s="366"/>
      <c r="D56" s="9"/>
    </row>
    <row r="57" spans="2:4">
      <c r="B57" s="366"/>
      <c r="C57" s="366"/>
      <c r="D57" s="9"/>
    </row>
    <row r="58" spans="2:4">
      <c r="B58" s="366"/>
      <c r="C58" s="366"/>
      <c r="D58" s="12"/>
    </row>
  </sheetData>
  <sheetProtection algorithmName="SHA-512" hashValue="fOVxvENT1XgPuRF5XATL9Fnz02ypQbNxtOhwz32X/CTf175H8YVcWh7I6Hsdz6vT2Up3t0zMlr0Nm1Gkqgph4w==" saltValue="zWRzcU5y9xwCz9RakP1qPA==" spinCount="100000" sheet="1" objects="1" scenarios="1"/>
  <mergeCells count="125">
    <mergeCell ref="G19:H19"/>
    <mergeCell ref="B19:C19"/>
    <mergeCell ref="B55:C55"/>
    <mergeCell ref="N23:N24"/>
    <mergeCell ref="I22:L22"/>
    <mergeCell ref="G22:H22"/>
    <mergeCell ref="M25:O26"/>
    <mergeCell ref="R20:T20"/>
    <mergeCell ref="R21:T21"/>
    <mergeCell ref="B20:C20"/>
    <mergeCell ref="B21:C21"/>
    <mergeCell ref="B22:C22"/>
    <mergeCell ref="B31:C31"/>
    <mergeCell ref="A23:C24"/>
    <mergeCell ref="P25:Q26"/>
    <mergeCell ref="R25:R26"/>
    <mergeCell ref="B35:C35"/>
    <mergeCell ref="B32:C32"/>
    <mergeCell ref="B33:C33"/>
    <mergeCell ref="D23:H24"/>
    <mergeCell ref="I23:I24"/>
    <mergeCell ref="J23:L24"/>
    <mergeCell ref="B56:C56"/>
    <mergeCell ref="B57:C57"/>
    <mergeCell ref="B58:C58"/>
    <mergeCell ref="A29:Q29"/>
    <mergeCell ref="Q5:X5"/>
    <mergeCell ref="Q6:X6"/>
    <mergeCell ref="Q7:X7"/>
    <mergeCell ref="L45:M45"/>
    <mergeCell ref="D21:E21"/>
    <mergeCell ref="N18:Q18"/>
    <mergeCell ref="D22:E22"/>
    <mergeCell ref="I19:L19"/>
    <mergeCell ref="I20:L20"/>
    <mergeCell ref="D19:E19"/>
    <mergeCell ref="D20:E20"/>
    <mergeCell ref="U11:X11"/>
    <mergeCell ref="U12:X12"/>
    <mergeCell ref="U13:X13"/>
    <mergeCell ref="U14:X14"/>
    <mergeCell ref="G17:H17"/>
    <mergeCell ref="I15:L16"/>
    <mergeCell ref="M15:M16"/>
    <mergeCell ref="L46:M46"/>
    <mergeCell ref="L47:M47"/>
    <mergeCell ref="U2:X2"/>
    <mergeCell ref="U18:X18"/>
    <mergeCell ref="N20:Q20"/>
    <mergeCell ref="N21:Q21"/>
    <mergeCell ref="I21:L21"/>
    <mergeCell ref="N12:Q12"/>
    <mergeCell ref="N13:Q13"/>
    <mergeCell ref="N14:Q14"/>
    <mergeCell ref="Q8:X8"/>
    <mergeCell ref="H8:J8"/>
    <mergeCell ref="R10:T10"/>
    <mergeCell ref="R11:T11"/>
    <mergeCell ref="R13:T13"/>
    <mergeCell ref="R12:T12"/>
    <mergeCell ref="R14:T14"/>
    <mergeCell ref="R17:T17"/>
    <mergeCell ref="R18:T18"/>
    <mergeCell ref="G20:H20"/>
    <mergeCell ref="G21:H21"/>
    <mergeCell ref="R19:T19"/>
    <mergeCell ref="D10:L10"/>
    <mergeCell ref="D17:E17"/>
    <mergeCell ref="G15:H16"/>
    <mergeCell ref="U17:X17"/>
    <mergeCell ref="U25:V26"/>
    <mergeCell ref="W25:X26"/>
    <mergeCell ref="R23:R24"/>
    <mergeCell ref="U23:V24"/>
    <mergeCell ref="W23:X24"/>
    <mergeCell ref="M23:M24"/>
    <mergeCell ref="O23:Q24"/>
    <mergeCell ref="N22:Q22"/>
    <mergeCell ref="M10:Q10"/>
    <mergeCell ref="R22:T22"/>
    <mergeCell ref="S23:T24"/>
    <mergeCell ref="S25:T26"/>
    <mergeCell ref="U10:W10"/>
    <mergeCell ref="N19:Q19"/>
    <mergeCell ref="U19:X19"/>
    <mergeCell ref="N15:Q16"/>
    <mergeCell ref="U15:X16"/>
    <mergeCell ref="I17:L17"/>
    <mergeCell ref="I18:L18"/>
    <mergeCell ref="G18:H18"/>
    <mergeCell ref="N17:Q17"/>
    <mergeCell ref="D15:E16"/>
    <mergeCell ref="F15:F16"/>
    <mergeCell ref="A5:E5"/>
    <mergeCell ref="A7:B7"/>
    <mergeCell ref="A15:A16"/>
    <mergeCell ref="B15:C16"/>
    <mergeCell ref="B18:C18"/>
    <mergeCell ref="B17:C17"/>
    <mergeCell ref="A10:A11"/>
    <mergeCell ref="D18:E18"/>
    <mergeCell ref="A4:E4"/>
    <mergeCell ref="N5:P5"/>
    <mergeCell ref="N6:P6"/>
    <mergeCell ref="N7:P7"/>
    <mergeCell ref="N8:P8"/>
    <mergeCell ref="D12:E12"/>
    <mergeCell ref="D13:E13"/>
    <mergeCell ref="D14:E14"/>
    <mergeCell ref="D11:E11"/>
    <mergeCell ref="G11:H11"/>
    <mergeCell ref="I11:L11"/>
    <mergeCell ref="N11:Q11"/>
    <mergeCell ref="A6:B6"/>
    <mergeCell ref="H7:J7"/>
    <mergeCell ref="I12:L12"/>
    <mergeCell ref="I13:L13"/>
    <mergeCell ref="I14:L14"/>
    <mergeCell ref="G12:H12"/>
    <mergeCell ref="G13:H13"/>
    <mergeCell ref="G14:H14"/>
    <mergeCell ref="B10:C11"/>
    <mergeCell ref="B12:C12"/>
    <mergeCell ref="B13:C13"/>
    <mergeCell ref="B14:C14"/>
  </mergeCells>
  <phoneticPr fontId="1"/>
  <dataValidations count="3">
    <dataValidation imeMode="off" allowBlank="1" showInputMessage="1" showErrorMessage="1" sqref="Q7:X8 H4 J4 L4 A12 C6:E6" xr:uid="{00000000-0002-0000-0100-000000000000}"/>
    <dataValidation imeMode="hiragana" allowBlank="1" showInputMessage="1" showErrorMessage="1" sqref="H7:J8 Q5:X6 C7:E7 C17:C22 C12:C14 B12:B15 B17:B22" xr:uid="{00000000-0002-0000-0100-000001000000}"/>
    <dataValidation type="whole" allowBlank="1" showInputMessage="1" showErrorMessage="1" sqref="M12:M15 M17:M22" xr:uid="{00000000-0002-0000-0100-000002000000}">
      <formula1>0</formula1>
      <formula2>100</formula2>
    </dataValidation>
  </dataValidations>
  <pageMargins left="0.78740157480314965" right="0.78740157480314965" top="0.59055118110236227" bottom="0.31496062992125984" header="0.51181102362204722" footer="0.31496062992125984"/>
  <pageSetup paperSize="9" scale="9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6" r:id="rId4" name="ListBox2">
          <controlPr locked="0" defaultSize="0" autoLine="0" linkedCell="R31" listFillRange="T31:T32" r:id="rId5">
            <anchor moveWithCells="1">
              <from>
                <xdr:col>20</xdr:col>
                <xdr:colOff>0</xdr:colOff>
                <xdr:row>36</xdr:row>
                <xdr:rowOff>123825</xdr:rowOff>
              </from>
              <to>
                <xdr:col>23</xdr:col>
                <xdr:colOff>400050</xdr:colOff>
                <xdr:row>37</xdr:row>
                <xdr:rowOff>342900</xdr:rowOff>
              </to>
            </anchor>
          </controlPr>
        </control>
      </mc:Choice>
      <mc:Fallback>
        <control shapeId="1046" r:id="rId4" name="ListBox2"/>
      </mc:Fallback>
    </mc:AlternateContent>
    <mc:AlternateContent xmlns:mc="http://schemas.openxmlformats.org/markup-compatibility/2006">
      <mc:Choice Requires="x14">
        <control shapeId="1044" r:id="rId6" name="ListBox1">
          <controlPr locked="0" defaultSize="0" autoLine="0" linkedCell="J31" listFillRange="A31:B35" r:id="rId7">
            <anchor moveWithCells="1">
              <from>
                <xdr:col>1</xdr:col>
                <xdr:colOff>304800</xdr:colOff>
                <xdr:row>37</xdr:row>
                <xdr:rowOff>0</xdr:rowOff>
              </from>
              <to>
                <xdr:col>19</xdr:col>
                <xdr:colOff>409575</xdr:colOff>
                <xdr:row>37</xdr:row>
                <xdr:rowOff>1123950</xdr:rowOff>
              </to>
            </anchor>
          </controlPr>
        </control>
      </mc:Choice>
      <mc:Fallback>
        <control shapeId="1044" r:id="rId6" name="Lis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請求書提出用</vt:lpstr>
      <vt:lpstr>入力用</vt:lpstr>
      <vt:lpstr>Sheet2</vt:lpstr>
      <vt:lpstr>Sheet3</vt:lpstr>
      <vt:lpstr>請求書提出用!Print_Area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kamaishi</cp:lastModifiedBy>
  <cp:lastPrinted>2023-05-16T06:45:21Z</cp:lastPrinted>
  <dcterms:created xsi:type="dcterms:W3CDTF">2012-01-18T08:02:41Z</dcterms:created>
  <dcterms:modified xsi:type="dcterms:W3CDTF">2023-06-15T23:12:35Z</dcterms:modified>
</cp:coreProperties>
</file>